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Produkty_Products\OOZ01 - Pojištění odpovědnosti OBČAN + ZAM-ZAM\FINAL\"/>
    </mc:Choice>
  </mc:AlternateContent>
  <bookViews>
    <workbookView xWindow="0" yWindow="60" windowWidth="15480" windowHeight="11640"/>
  </bookViews>
  <sheets>
    <sheet name="odpovědnost" sheetId="1" r:id="rId1"/>
    <sheet name="sazby" sheetId="2" state="veryHidden" r:id="rId2"/>
  </sheets>
  <definedNames>
    <definedName name="_xlnm.Print_Area" localSheetId="0">odpovědnost!$A$1:$AA$164</definedName>
  </definedNames>
  <calcPr calcId="152511"/>
</workbook>
</file>

<file path=xl/calcChain.xml><?xml version="1.0" encoding="utf-8"?>
<calcChain xmlns="http://schemas.openxmlformats.org/spreadsheetml/2006/main">
  <c r="W64" i="1" l="1"/>
  <c r="W41" i="1"/>
  <c r="W45" i="1"/>
  <c r="W56" i="1"/>
  <c r="W43" i="1"/>
  <c r="W54" i="1"/>
  <c r="Z51" i="1" l="1"/>
  <c r="Z49" i="1"/>
  <c r="T83" i="1" l="1"/>
  <c r="G49" i="1"/>
  <c r="M69" i="1"/>
  <c r="G60" i="1"/>
  <c r="S60" i="1"/>
  <c r="G43" i="1"/>
  <c r="Z80" i="1" l="1"/>
  <c r="G69" i="1" l="1"/>
  <c r="A97" i="1" l="1"/>
  <c r="O69" i="1" l="1"/>
  <c r="W69" i="1" s="1"/>
  <c r="W77" i="1" l="1"/>
  <c r="P76" i="1" l="1"/>
  <c r="P77" i="1"/>
</calcChain>
</file>

<file path=xl/sharedStrings.xml><?xml version="1.0" encoding="utf-8"?>
<sst xmlns="http://schemas.openxmlformats.org/spreadsheetml/2006/main" count="130" uniqueCount="100">
  <si>
    <t xml:space="preserve">Pojistka / pojistná smlouva číslo </t>
  </si>
  <si>
    <t>Podpisy</t>
  </si>
  <si>
    <t>Identifikace ověřena dle OP / pasu číslo</t>
  </si>
  <si>
    <t>Zprostředkovatel, který provedl identifikaci</t>
  </si>
  <si>
    <t>Datum</t>
  </si>
  <si>
    <t>Platební údaje</t>
  </si>
  <si>
    <t>Všeobecné údaje</t>
  </si>
  <si>
    <t>Pojistník</t>
  </si>
  <si>
    <t>Titul</t>
  </si>
  <si>
    <t>Jméno</t>
  </si>
  <si>
    <t>Datum narození</t>
  </si>
  <si>
    <t>Ulice a číslo domu</t>
  </si>
  <si>
    <t>Státní příslušnost</t>
  </si>
  <si>
    <t>Telefon</t>
  </si>
  <si>
    <t>PSČ</t>
  </si>
  <si>
    <t>Obec</t>
  </si>
  <si>
    <t>E-mail</t>
  </si>
  <si>
    <t>Pojištěný</t>
  </si>
  <si>
    <t>Rodné číslo / IČ</t>
  </si>
  <si>
    <t>Počátek pojištění</t>
  </si>
  <si>
    <t>Pojištění se sjednává na dobu neurčitou</t>
  </si>
  <si>
    <t>Závěrečné prohlášení</t>
  </si>
  <si>
    <t>vedená Městským soudem v Praze, oddíl B, vložka 2740</t>
  </si>
  <si>
    <t>00:00 hod.</t>
  </si>
  <si>
    <t xml:space="preserve"> </t>
  </si>
  <si>
    <t>Číslo  zprostředkovatele</t>
  </si>
  <si>
    <t>Jméno  / Obchodní firma zprostředkovatele</t>
  </si>
  <si>
    <t xml:space="preserve">ERGO pojišťovna, a. s., Vyskočilova 1481/4, 140 00  Praha 4, IČO 61858714, </t>
  </si>
  <si>
    <t>Vydán kým</t>
  </si>
  <si>
    <t>Datum vydání</t>
  </si>
  <si>
    <t>Platnost do</t>
  </si>
  <si>
    <t>Muž</t>
  </si>
  <si>
    <t>Žena</t>
  </si>
  <si>
    <t>Právnická osoba /</t>
  </si>
  <si>
    <t>fyzická osoba -</t>
  </si>
  <si>
    <t>podnikatel</t>
  </si>
  <si>
    <t>Příjmení /Obchodní firma /název)</t>
  </si>
  <si>
    <t>Vztah k pojistníkovi</t>
  </si>
  <si>
    <t>Podpis pojištěného - souhlas s pojištěním</t>
  </si>
  <si>
    <t>Frekvence placení</t>
  </si>
  <si>
    <t>Způsob placení</t>
  </si>
  <si>
    <t>Jako potvrzení o úhradě pojistného platí pouze s příjmovým pokladním dokladem.</t>
  </si>
  <si>
    <t>Číslo příjmového pokladního dokladu</t>
  </si>
  <si>
    <t>s pojistníkem</t>
  </si>
  <si>
    <t>Pojištění odpovědnosti zaměstnance za škodu způsobenou zaměstnavateli</t>
  </si>
  <si>
    <t>Shodný</t>
  </si>
  <si>
    <t>Limit pojistného plnění</t>
  </si>
  <si>
    <t>Limity</t>
  </si>
  <si>
    <t>Pojistné</t>
  </si>
  <si>
    <t>vybraný limit</t>
  </si>
  <si>
    <t>Pojištění odpovědnosti za škodu v běžném občanském životě</t>
  </si>
  <si>
    <t>Základní pojištění</t>
  </si>
  <si>
    <t>Spoluúčast</t>
  </si>
  <si>
    <t>10% (min. 1000 Kč)</t>
  </si>
  <si>
    <t>Výše spoluúčasti</t>
  </si>
  <si>
    <t>Přirážka</t>
  </si>
  <si>
    <t>Vybraná spoluúčast</t>
  </si>
  <si>
    <t>Pojistné standard</t>
  </si>
  <si>
    <t>Pojistné řidič</t>
  </si>
  <si>
    <t>Pojistné řidič z povolání</t>
  </si>
  <si>
    <t>vybraný produkt</t>
  </si>
  <si>
    <t>Varianta</t>
  </si>
  <si>
    <t>Standard</t>
  </si>
  <si>
    <t>Řidič</t>
  </si>
  <si>
    <t>Řidič z povolání</t>
  </si>
  <si>
    <t>vybraná frekvence</t>
  </si>
  <si>
    <t>Sleva</t>
  </si>
  <si>
    <t>Pojistné celkem</t>
  </si>
  <si>
    <t>ročně</t>
  </si>
  <si>
    <t>pololetně</t>
  </si>
  <si>
    <t>čtvrtletně</t>
  </si>
  <si>
    <t>měsíčně</t>
  </si>
  <si>
    <t xml:space="preserve">Pojistitel </t>
  </si>
  <si>
    <t>Pojištění občanské odpovědnosti</t>
  </si>
  <si>
    <t>Smluvní údaje</t>
  </si>
  <si>
    <t>Důvod slevy</t>
  </si>
  <si>
    <t>Pojistné po slevě</t>
  </si>
  <si>
    <t>počet psů</t>
  </si>
  <si>
    <t>počet koní</t>
  </si>
  <si>
    <t>PES/KŮŇ</t>
  </si>
  <si>
    <t>Pojištění lze sjednat pouze současně s pojištění odpovědnosti za škodu v běžném občanském životě</t>
  </si>
  <si>
    <t>Identifikace zvířat (pes/kůň, rasa, číslo čipu/tetování aj.)</t>
  </si>
  <si>
    <t>Povolání pojištěného (v případě více zaměstnavatelů uveďte všechna povolání)</t>
  </si>
  <si>
    <t>Pojištění se sjednává bez spoluúčasti</t>
  </si>
  <si>
    <t xml:space="preserve">Pojistné   </t>
  </si>
  <si>
    <t>Zvolená frekvence platby</t>
  </si>
  <si>
    <t>Pojištění odpovědnosti za škodu</t>
  </si>
  <si>
    <t xml:space="preserve">Vzájemná práva a povinnosti se řídí podle této pojistné smlouvy a Všeobecných pojistných podmínek pojištění odpovědnosti - OO 150301, které jsou nedílnou součástí této pojistné smlouvy, případných smluvních ujednání a příslušných platných zákonných ustanovení. Tato pojistná smlouva slouží zároveň jako pojistka. 
Jako pojistník/pojištěný jsem byl seznámen s informacemi pro zájemce o sjednání pojistné smlouvy, výše uvedenými všeobecnými pojistnými podmínkami a prohlašuji, že jsem veškeré tyto dokumenty převzal, jejich obsah mi byl vysvětlen a souhlasím s nimi bez výhrad.
Jako pojistník/pojištěný jsem byl poučen o právech subjektů údajů v oblasti ochrany osobních údajů v Poučení o právech subjektů údajů v oblasti ochrany osobních údajů uvedeném na 3. straně pojistné smlouvy a souhlasím s Doložkou o ochraně a předání osobních dat uvedené na 3. straně pojistné smlouvy.
Jako pojistník/pojištěný zplnomocňuji zaměstnance pojistitele popř. jiné zplnomocněné příslušné zástupce pojistitele a zprošťuji třetí osoby či subjekty závazku mlčenlivosti, a to vše ve smyslu a v rozsahu Zplnomocnění pojistitele a prohlášení pojistníka a pojištěného ke zproštění povinnosti mlčenlivosti uvedeném na 3. straně pojistné smlouvy.
Jako pojistník/pojištěný prohlašuji, že jsem se seznámil s ustanoveními této pojistné smlouvy, a to v celém jejím rozsahu, této jsem porozuměl a souhlasím s jejím obsahem, na důkaz čehož připojuji svůj vlastnoruční podpis.
</t>
  </si>
  <si>
    <t>První pojistné bylo zaplaceno ve výši</t>
  </si>
  <si>
    <t>Osobní číslo zprostředkovatele</t>
  </si>
  <si>
    <t>Pojištěné odpovědnosti vlastníka nebo opatrovatele psa nebo koně</t>
  </si>
  <si>
    <t>vybraná sleva</t>
  </si>
  <si>
    <t>Číslo účtu pro platbu pojistného</t>
  </si>
  <si>
    <t>4010032987 / 6800</t>
  </si>
  <si>
    <t>Variabilní symbol</t>
  </si>
  <si>
    <r>
      <rPr>
        <b/>
        <sz val="9"/>
        <rFont val="Arial CE"/>
        <charset val="238"/>
      </rPr>
      <t xml:space="preserve">Doložka o ochraně a předání osobních dat </t>
    </r>
    <r>
      <rPr>
        <sz val="9"/>
        <rFont val="Arial CE"/>
        <charset val="238"/>
      </rPr>
      <t xml:space="preserve">
Pojistník i pojištěný souhlasí s tím, aby pojistitel zpracovával ve smyslu zákona č. 101/2000 Sb., o ochraně osobních údajů, ve znění pozdějších předpisů, jejich osobní údaje, jakož i citlivé údaje ve smyslu § 4, písm. b) citovaného zákona. Souhlasí s tím, aby jejich osobní údaje byly zpracovávány společností ERGO pojišťovna, a.s. se sídlem Vyskočilova 1481/4,  Praha 4 - Michle, v rámci provozování činnosti v pojišťovnictví a činnosti související s pojišťovací a zajišťovací činností podle ustanovení zák. č. 277/2009 Sb., o pojišťovnictví, ve znění pozdějších předpisů, a to po dobu nezbytně nutnou k zajištění práv a povinností plynoucích ze závazkového vztahu, maximálně však po dobu 10 let po ukončení smluvního vztahu, vždy v souladu s příslušnými ustanoveními zákona č. 101/2000 Sb., o ochraně osobních údajů, ve znění pozdějších předpisů. V případě, že smluvní vztah nebude uzavřen, je tento souhlas udělován na dobu 10 let od jeho vyslovení. 
Pojistník a pojištěný souhlasí s tím, aby jejich osobní i citlivé údaje byly poskytnuty i ostatním subjektům podnikajícím v oblasti pojišťovnictví, bankovnictví a jiných peněžních služeb a asociacím těchto subjektů a zároveň uděluje souhlas k telefonickému kontaktu telefonickému a elektronickému (emailovému) kontaktu pro marketingové účely ve smyslu § 5 zákona o ochraně osobních údajů a ve smyslu § 7 zákona č. 480/2004 Sb., o některých službách informační společnosti. Ve smyslu ustanovení § 27 zákona o ochraně osobních údajů souhlasí s předáváním svých osobních a citlivých údajů do jiných států např. za účelem zajištění.
Pojistník i pojištěný souhlasí, aby pojistitel uložil informace týkající se jejich pojištění do informačních systémů České asociace pojišťoven (dále jen ČAP) s tím, že tyto informace mohou být poskytnuty kterémukoliv členu ČAP, který je uživatelem některého z těchto systémů. Účelem informačních systémů je zjišťovat, shromažďovat, zpracovávat, uchovávat a členům ČAP poskytovat informace o klientech s cílem jejich ochrany a ochrany pojistitelů. Informační systémy slouží také k účelům evidence a statistiky. 
Pojistník i pojištěný prohlašují, že byli ve smyslu ustanovení § 11 zákona č. 101/2000 Sb., o ochraně osobních údajů řádně informováni o zpracování jejich osobních údajů, svých právech a povinnostech zpracovatele údajů. Pojistník i pojištěný prohlašují, že jsou si vědomi, že veškerá komunikace s pojistitelem je monitorována a archivována.
</t>
    </r>
    <r>
      <rPr>
        <b/>
        <sz val="9"/>
        <rFont val="Arial CE"/>
        <charset val="238"/>
      </rPr>
      <t>Poučení o právech subjektů údajů v oblasti ochrany osobních údajů</t>
    </r>
    <r>
      <rPr>
        <sz val="9"/>
        <rFont val="Arial CE"/>
        <charset val="238"/>
      </rPr>
      <t xml:space="preserve"> 
V oblasti ochrany osobních údajů má klient následující práva: 
a) právo obrátit se na Úřad pro ochranu osobních údajů s žádostí o zajištění opatření k nápravě, pokud zjistí, že došlo k porušení povinnosti ze strany společnosti ERGO pojišťovna, a.s., 
b) pokud došlo k porušení povinnosti společnosti ERGO pojišťovna, a.s., má klient právo požadovat, aby se společnost ERGO pojišťovna, a.s., zdržela takového jednání, odstranila takto vzniklý stav i poskytla na své náklady omluvu nebo jiné zadostiučinění, 
c) právo, aby společnost ERGO pojišťovna, a.s. provedla opravu nebo doplnění osobních údajů, aby byly pravdivé a přesné, 
d) právo na zaplacení peněžité náhrady, jestliže tím bylo porušeno jeho právo na důstojnost, vážnost, čest, soukromí či právo na ochranu jména;
e) právo, aby osobní údaje byly společností ERGO pojišťovna, a.s. blokovány nebo zlikvidovány, 
f) právo být bez zbytečného odkladu informován všemi zúčastněnými stranami o opatřeních společnosti ERGO pojišťovna, a. s. provedených k nápravě porušení stanovené povinnosti zúčastněnými stranami, s výjimkou informování o poskytnutí omluvy či jiného zadostiučinění, 
g) právo odvolat udělený souhlas ke zpracovávání citlivých údajů. 
</t>
    </r>
    <r>
      <rPr>
        <b/>
        <sz val="9"/>
        <rFont val="Arial CE"/>
        <charset val="238"/>
      </rPr>
      <t xml:space="preserve">Zplnomocnění pojistitele a prohlášení pojistníka a pojištěného ke zproštění povinnosti mlčenlivosti </t>
    </r>
    <r>
      <rPr>
        <sz val="9"/>
        <rFont val="Arial CE"/>
        <charset val="238"/>
      </rPr>
      <t xml:space="preserve">
V případě vzniku škodné události tímto zplnomocňuji zaměstnance pojistitele, popř. jiné zplnomocněné příslušné zástupce pojistitele pro případ, že škodná událost vznikla následkem trestného činu nebo přestupku a tyto jsou v šetření orgánů činných v trestním řízení či orgánů státní správy, k nahlížení do spisů orgánů činných v trestním řízení či orgánů státní správy, činit si z nich výpisky a pořizovat si kopie spisů. Dále s ohledem na skutečnost, že pojistitel přezkoumává za účelem posouzení své povinnosti poskytnout pojistné plnění také údaje, které jsem poskytl/a já nebo jiné osoby nebo které vyplývají z  veškerých předložených podkladů, zplnomocňuji zaměstnance pojistitele, popř. jiné zplnomocněné příslušné zástupce pojistitele k veškerým jednáním s třetími osobami či subjekty ve věci příslušné škodní události, k níž uplatňuji nárok na pojistné plnění u pojistitele a současně zprošťuji tyto třetí osoby či subjekty závazku mlčenlivosti v dané věci. Prohlašuji, že uplatněním nároku na pojistné plnění zprošťuji třetí osoby či subjekty závazku mlčenlivosti v konkrétním případě. Tato zplnomocnění a prohlášení činím i za spolupojišťované osoby, jakož i za své spolupojišťované děti, které zákonně zastupuji a které nemohou posoudit význam tohoto prohlášení. Jako pojistník se zavazuji k tomu, že budu informovat spolupojištěné osoby o uzavření pojistné smlouvy, včetně shora popsaných zplnomocnění a prohlášení. 
</t>
    </r>
  </si>
  <si>
    <t>OBČAN</t>
  </si>
  <si>
    <t>ZAMĚSTNANEC</t>
  </si>
  <si>
    <t>SJEDNÁNO?</t>
  </si>
  <si>
    <t>GENEROVAT ČÍSLO POJISTNÉ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</si>
</sst>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Kč&quot;;[Red]\-#,##0\ &quot;Kč&quot;"/>
    <numFmt numFmtId="164" formatCode="#,##0\ &quot;Kč&quot;"/>
    <numFmt numFmtId="165" formatCode="dd/mm/yyyy"/>
    <numFmt numFmtId="166" formatCode="000\ 00"/>
    <numFmt numFmtId="167" formatCode="&quot;( -&quot;#,##0\ &quot;Kč&quot;&quot; )&quot;"/>
    <numFmt numFmtId="168" formatCode="###\ ###\ ###"/>
    <numFmt numFmtId="169" formatCode="0000\ 000\ 000"/>
  </numFmts>
  <fonts count="5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</font>
    <font>
      <sz val="10"/>
      <color indexed="9"/>
      <name val="Calibri"/>
      <family val="2"/>
    </font>
    <font>
      <sz val="9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9"/>
      <name val="Calibri"/>
      <family val="2"/>
    </font>
    <font>
      <sz val="9"/>
      <color indexed="9"/>
      <name val="Calibri"/>
      <family val="2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9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4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Calibri"/>
      <family val="2"/>
      <charset val="238"/>
    </font>
    <font>
      <b/>
      <sz val="8"/>
      <color indexed="9"/>
      <name val="Arial CE"/>
      <family val="2"/>
      <charset val="238"/>
    </font>
    <font>
      <sz val="10"/>
      <color indexed="9"/>
      <name val="Arial CE"/>
      <charset val="238"/>
    </font>
    <font>
      <b/>
      <sz val="12"/>
      <name val="Georgia"/>
      <family val="1"/>
      <charset val="238"/>
    </font>
    <font>
      <b/>
      <sz val="10.5"/>
      <name val="Georgia"/>
      <family val="1"/>
      <charset val="238"/>
    </font>
    <font>
      <b/>
      <sz val="9"/>
      <name val="Arial CE"/>
      <charset val="238"/>
    </font>
    <font>
      <b/>
      <sz val="9"/>
      <color indexed="8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sz val="9"/>
      <color theme="0" tint="-0.34998626667073579"/>
      <name val="Calibri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indexed="8"/>
      <name val="Calibri"/>
      <family val="2"/>
      <charset val="238"/>
    </font>
    <font>
      <i/>
      <sz val="10"/>
      <name val="Arial CE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0"/>
      <name val="Arial CE"/>
      <charset val="238"/>
    </font>
    <font>
      <u/>
      <sz val="10"/>
      <color theme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278">
    <xf numFmtId="0" fontId="0" fillId="0" borderId="0" xfId="0"/>
    <xf numFmtId="0" fontId="27" fillId="0" borderId="0" xfId="0" applyFont="1" applyFill="1" applyBorder="1" applyAlignment="1" applyProtection="1">
      <alignment horizontal="center" vertical="center" wrapText="1"/>
      <protection hidden="1"/>
    </xf>
    <xf numFmtId="0" fontId="27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9" fillId="2" borderId="0" xfId="0" applyFont="1" applyFill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7" fillId="3" borderId="0" xfId="0" applyFont="1" applyFill="1" applyBorder="1" applyProtection="1">
      <protection hidden="1"/>
    </xf>
    <xf numFmtId="0" fontId="27" fillId="3" borderId="0" xfId="0" applyFont="1" applyFill="1" applyBorder="1" applyAlignment="1" applyProtection="1">
      <alignment horizontal="left" vertical="center"/>
      <protection hidden="1"/>
    </xf>
    <xf numFmtId="0" fontId="27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Protection="1">
      <protection hidden="1"/>
    </xf>
    <xf numFmtId="0" fontId="6" fillId="0" borderId="0" xfId="0" applyFont="1" applyFill="1" applyAlignment="1" applyProtection="1">
      <alignment horizontal="right" vertical="center"/>
      <protection hidden="1"/>
    </xf>
    <xf numFmtId="0" fontId="3" fillId="2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1" fontId="6" fillId="0" borderId="0" xfId="0" applyNumberFormat="1" applyFont="1" applyFill="1" applyBorder="1" applyAlignment="1" applyProtection="1">
      <alignment horizontal="right" vertical="center"/>
      <protection hidden="1"/>
    </xf>
    <xf numFmtId="0" fontId="3" fillId="2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6" fillId="3" borderId="0" xfId="0" applyFont="1" applyFill="1" applyAlignment="1" applyProtection="1">
      <alignment horizontal="right" vertical="center"/>
      <protection hidden="1"/>
    </xf>
    <xf numFmtId="1" fontId="1" fillId="3" borderId="0" xfId="0" applyNumberFormat="1" applyFont="1" applyFill="1" applyBorder="1" applyAlignment="1" applyProtection="1">
      <alignment horizontal="left" vertical="center"/>
      <protection hidden="1"/>
    </xf>
    <xf numFmtId="1" fontId="6" fillId="3" borderId="0" xfId="0" applyNumberFormat="1" applyFont="1" applyFill="1" applyBorder="1" applyAlignment="1" applyProtection="1">
      <alignment horizontal="right" vertical="center"/>
      <protection hidden="1"/>
    </xf>
    <xf numFmtId="0" fontId="0" fillId="3" borderId="0" xfId="0" applyFill="1" applyBorder="1" applyProtection="1">
      <protection hidden="1"/>
    </xf>
    <xf numFmtId="164" fontId="0" fillId="0" borderId="0" xfId="0" applyNumberForma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8" fillId="2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3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3" fillId="2" borderId="0" xfId="0" applyNumberFormat="1" applyFont="1" applyFill="1" applyAlignment="1" applyProtection="1">
      <alignment horizontal="right"/>
      <protection hidden="1"/>
    </xf>
    <xf numFmtId="0" fontId="1" fillId="3" borderId="0" xfId="0" applyFont="1" applyFill="1" applyBorder="1" applyAlignment="1" applyProtection="1">
      <alignment horizontal="center" vertical="center" wrapText="1"/>
      <protection hidden="1"/>
    </xf>
    <xf numFmtId="164" fontId="0" fillId="3" borderId="0" xfId="0" applyNumberFormat="1" applyFill="1" applyBorder="1" applyProtection="1">
      <protection hidden="1"/>
    </xf>
    <xf numFmtId="0" fontId="32" fillId="0" borderId="0" xfId="0" applyFont="1" applyFill="1" applyAlignment="1" applyProtection="1">
      <alignment horizontal="right" vertical="center"/>
      <protection hidden="1"/>
    </xf>
    <xf numFmtId="1" fontId="32" fillId="0" borderId="0" xfId="0" applyNumberFormat="1" applyFont="1" applyFill="1" applyBorder="1" applyAlignment="1" applyProtection="1">
      <alignment horizontal="right" vertical="center"/>
      <protection hidden="1"/>
    </xf>
    <xf numFmtId="0" fontId="33" fillId="0" borderId="0" xfId="0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Protection="1">
      <protection hidden="1"/>
    </xf>
    <xf numFmtId="0" fontId="11" fillId="3" borderId="0" xfId="0" applyFont="1" applyFill="1" applyProtection="1">
      <protection hidden="1"/>
    </xf>
    <xf numFmtId="0" fontId="4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4" fillId="3" borderId="0" xfId="0" applyFont="1" applyFill="1" applyProtection="1">
      <protection hidden="1"/>
    </xf>
    <xf numFmtId="0" fontId="4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8" fillId="0" borderId="0" xfId="0" applyFont="1" applyFill="1" applyBorder="1" applyProtection="1">
      <protection hidden="1"/>
    </xf>
    <xf numFmtId="0" fontId="35" fillId="0" borderId="0" xfId="0" applyFont="1" applyAlignment="1" applyProtection="1">
      <alignment horizontal="right"/>
      <protection hidden="1"/>
    </xf>
    <xf numFmtId="164" fontId="33" fillId="0" borderId="0" xfId="0" applyNumberFormat="1" applyFont="1" applyFill="1" applyBorder="1" applyAlignment="1" applyProtection="1">
      <alignment horizontal="right"/>
      <protection hidden="1"/>
    </xf>
    <xf numFmtId="0" fontId="36" fillId="0" borderId="0" xfId="0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Protection="1">
      <protection hidden="1"/>
    </xf>
    <xf numFmtId="0" fontId="22" fillId="4" borderId="0" xfId="0" applyFont="1" applyFill="1" applyProtection="1">
      <protection hidden="1"/>
    </xf>
    <xf numFmtId="0" fontId="17" fillId="4" borderId="9" xfId="0" applyFont="1" applyFill="1" applyBorder="1" applyProtection="1">
      <protection hidden="1"/>
    </xf>
    <xf numFmtId="0" fontId="17" fillId="4" borderId="10" xfId="0" applyFont="1" applyFill="1" applyBorder="1" applyProtection="1">
      <protection hidden="1"/>
    </xf>
    <xf numFmtId="0" fontId="17" fillId="4" borderId="10" xfId="0" applyFont="1" applyFill="1" applyBorder="1" applyAlignment="1" applyProtection="1">
      <alignment horizontal="right"/>
      <protection hidden="1"/>
    </xf>
    <xf numFmtId="0" fontId="17" fillId="4" borderId="2" xfId="0" applyFont="1" applyFill="1" applyBorder="1" applyProtection="1">
      <protection hidden="1"/>
    </xf>
    <xf numFmtId="0" fontId="17" fillId="4" borderId="6" xfId="0" applyFont="1" applyFill="1" applyBorder="1" applyProtection="1">
      <protection hidden="1"/>
    </xf>
    <xf numFmtId="0" fontId="16" fillId="4" borderId="0" xfId="0" applyFont="1" applyFill="1" applyBorder="1" applyProtection="1">
      <protection hidden="1"/>
    </xf>
    <xf numFmtId="0" fontId="16" fillId="4" borderId="3" xfId="0" applyFont="1" applyFill="1" applyBorder="1" applyAlignment="1" applyProtection="1">
      <protection hidden="1"/>
    </xf>
    <xf numFmtId="0" fontId="17" fillId="4" borderId="11" xfId="0" applyFont="1" applyFill="1" applyBorder="1" applyProtection="1">
      <protection hidden="1"/>
    </xf>
    <xf numFmtId="0" fontId="16" fillId="4" borderId="12" xfId="0" applyFont="1" applyFill="1" applyBorder="1" applyAlignment="1" applyProtection="1">
      <alignment horizontal="left"/>
      <protection hidden="1"/>
    </xf>
    <xf numFmtId="0" fontId="16" fillId="4" borderId="12" xfId="0" applyFont="1" applyFill="1" applyBorder="1" applyProtection="1">
      <protection hidden="1"/>
    </xf>
    <xf numFmtId="0" fontId="16" fillId="4" borderId="4" xfId="0" applyFont="1" applyFill="1" applyBorder="1" applyAlignment="1" applyProtection="1">
      <alignment horizontal="left"/>
      <protection hidden="1"/>
    </xf>
    <xf numFmtId="0" fontId="16" fillId="4" borderId="0" xfId="0" applyFont="1" applyFill="1" applyProtection="1">
      <protection hidden="1"/>
    </xf>
    <xf numFmtId="0" fontId="16" fillId="4" borderId="10" xfId="0" applyFont="1" applyFill="1" applyBorder="1" applyProtection="1">
      <protection hidden="1"/>
    </xf>
    <xf numFmtId="0" fontId="16" fillId="4" borderId="2" xfId="0" applyFont="1" applyFill="1" applyBorder="1" applyProtection="1">
      <protection hidden="1"/>
    </xf>
    <xf numFmtId="0" fontId="18" fillId="4" borderId="11" xfId="0" applyFont="1" applyFill="1" applyBorder="1" applyProtection="1">
      <protection hidden="1"/>
    </xf>
    <xf numFmtId="0" fontId="18" fillId="4" borderId="12" xfId="0" applyFont="1" applyFill="1" applyBorder="1" applyProtection="1">
      <protection hidden="1"/>
    </xf>
    <xf numFmtId="0" fontId="17" fillId="4" borderId="12" xfId="0" applyFont="1" applyFill="1" applyBorder="1" applyAlignment="1" applyProtection="1">
      <alignment vertical="top"/>
      <protection hidden="1"/>
    </xf>
    <xf numFmtId="0" fontId="16" fillId="4" borderId="4" xfId="0" applyFont="1" applyFill="1" applyBorder="1" applyProtection="1">
      <protection hidden="1"/>
    </xf>
    <xf numFmtId="0" fontId="17" fillId="4" borderId="0" xfId="0" applyFont="1" applyFill="1" applyBorder="1" applyProtection="1">
      <protection hidden="1"/>
    </xf>
    <xf numFmtId="0" fontId="17" fillId="4" borderId="3" xfId="0" applyFont="1" applyFill="1" applyBorder="1" applyProtection="1">
      <protection hidden="1"/>
    </xf>
    <xf numFmtId="0" fontId="17" fillId="4" borderId="3" xfId="0" applyFont="1" applyFill="1" applyBorder="1" applyAlignment="1" applyProtection="1">
      <protection hidden="1"/>
    </xf>
    <xf numFmtId="0" fontId="17" fillId="4" borderId="12" xfId="0" applyFont="1" applyFill="1" applyBorder="1" applyProtection="1">
      <protection hidden="1"/>
    </xf>
    <xf numFmtId="0" fontId="17" fillId="4" borderId="4" xfId="0" applyFont="1" applyFill="1" applyBorder="1" applyProtection="1">
      <protection hidden="1"/>
    </xf>
    <xf numFmtId="0" fontId="17" fillId="4" borderId="0" xfId="0" applyFont="1" applyFill="1" applyProtection="1">
      <protection hidden="1"/>
    </xf>
    <xf numFmtId="0" fontId="17" fillId="4" borderId="4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protection hidden="1"/>
    </xf>
    <xf numFmtId="0" fontId="17" fillId="4" borderId="10" xfId="0" applyFont="1" applyFill="1" applyBorder="1" applyAlignment="1" applyProtection="1">
      <protection hidden="1"/>
    </xf>
    <xf numFmtId="0" fontId="17" fillId="4" borderId="12" xfId="0" applyFont="1" applyFill="1" applyBorder="1" applyAlignment="1" applyProtection="1">
      <protection hidden="1"/>
    </xf>
    <xf numFmtId="0" fontId="21" fillId="4" borderId="10" xfId="0" applyFont="1" applyFill="1" applyBorder="1" applyProtection="1">
      <protection hidden="1"/>
    </xf>
    <xf numFmtId="0" fontId="21" fillId="4" borderId="0" xfId="0" applyFont="1" applyFill="1" applyBorder="1" applyProtection="1">
      <protection hidden="1"/>
    </xf>
    <xf numFmtId="0" fontId="25" fillId="4" borderId="0" xfId="0" applyFont="1" applyFill="1" applyBorder="1" applyProtection="1">
      <protection hidden="1"/>
    </xf>
    <xf numFmtId="0" fontId="21" fillId="4" borderId="12" xfId="0" applyFont="1" applyFill="1" applyBorder="1" applyProtection="1">
      <protection hidden="1"/>
    </xf>
    <xf numFmtId="0" fontId="26" fillId="4" borderId="0" xfId="0" applyFont="1" applyFill="1" applyAlignment="1" applyProtection="1">
      <protection hidden="1"/>
    </xf>
    <xf numFmtId="0" fontId="0" fillId="4" borderId="0" xfId="0" applyFill="1" applyBorder="1" applyAlignment="1" applyProtection="1">
      <alignment horizontal="right"/>
      <protection hidden="1"/>
    </xf>
    <xf numFmtId="0" fontId="21" fillId="4" borderId="0" xfId="0" applyFont="1" applyFill="1" applyBorder="1" applyAlignment="1" applyProtection="1">
      <protection hidden="1"/>
    </xf>
    <xf numFmtId="0" fontId="21" fillId="4" borderId="3" xfId="0" applyFont="1" applyFill="1" applyBorder="1" applyProtection="1">
      <protection hidden="1"/>
    </xf>
    <xf numFmtId="0" fontId="21" fillId="4" borderId="4" xfId="0" applyFont="1" applyFill="1" applyBorder="1" applyProtection="1">
      <protection hidden="1"/>
    </xf>
    <xf numFmtId="0" fontId="21" fillId="4" borderId="2" xfId="0" applyFont="1" applyFill="1" applyBorder="1" applyProtection="1">
      <protection hidden="1"/>
    </xf>
    <xf numFmtId="0" fontId="24" fillId="4" borderId="0" xfId="0" applyFont="1" applyFill="1" applyProtection="1">
      <protection hidden="1"/>
    </xf>
    <xf numFmtId="0" fontId="24" fillId="4" borderId="0" xfId="0" applyFont="1" applyFill="1" applyBorder="1" applyProtection="1">
      <protection hidden="1"/>
    </xf>
    <xf numFmtId="0" fontId="23" fillId="4" borderId="0" xfId="0" applyFont="1" applyFill="1" applyProtection="1">
      <protection hidden="1"/>
    </xf>
    <xf numFmtId="0" fontId="0" fillId="4" borderId="9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25" fillId="4" borderId="0" xfId="0" applyFont="1" applyFill="1" applyBorder="1" applyAlignment="1" applyProtection="1">
      <protection hidden="1"/>
    </xf>
    <xf numFmtId="164" fontId="25" fillId="4" borderId="0" xfId="0" applyNumberFormat="1" applyFont="1" applyFill="1" applyBorder="1" applyAlignment="1" applyProtection="1">
      <alignment horizontal="right"/>
      <protection hidden="1"/>
    </xf>
    <xf numFmtId="0" fontId="0" fillId="4" borderId="11" xfId="0" applyFill="1" applyBorder="1" applyProtection="1">
      <protection hidden="1"/>
    </xf>
    <xf numFmtId="0" fontId="25" fillId="4" borderId="12" xfId="0" applyFont="1" applyFill="1" applyBorder="1" applyProtection="1">
      <protection hidden="1"/>
    </xf>
    <xf numFmtId="0" fontId="40" fillId="4" borderId="0" xfId="0" applyFont="1" applyFill="1" applyBorder="1" applyProtection="1">
      <protection hidden="1"/>
    </xf>
    <xf numFmtId="0" fontId="11" fillId="4" borderId="0" xfId="0" applyFont="1" applyFill="1" applyBorder="1" applyProtection="1">
      <protection hidden="1"/>
    </xf>
    <xf numFmtId="0" fontId="22" fillId="4" borderId="0" xfId="0" applyFont="1" applyFill="1" applyBorder="1" applyProtection="1">
      <protection hidden="1"/>
    </xf>
    <xf numFmtId="0" fontId="17" fillId="4" borderId="0" xfId="0" applyFont="1" applyFill="1" applyBorder="1" applyAlignment="1" applyProtection="1">
      <alignment vertical="top" wrapText="1"/>
      <protection hidden="1"/>
    </xf>
    <xf numFmtId="0" fontId="17" fillId="4" borderId="12" xfId="0" applyFont="1" applyFill="1" applyBorder="1" applyAlignment="1" applyProtection="1">
      <alignment vertical="top" wrapText="1"/>
      <protection hidden="1"/>
    </xf>
    <xf numFmtId="0" fontId="11" fillId="4" borderId="9" xfId="0" applyFont="1" applyFill="1" applyBorder="1" applyProtection="1">
      <protection hidden="1"/>
    </xf>
    <xf numFmtId="0" fontId="22" fillId="4" borderId="10" xfId="0" applyFont="1" applyFill="1" applyBorder="1" applyProtection="1">
      <protection hidden="1"/>
    </xf>
    <xf numFmtId="0" fontId="17" fillId="4" borderId="10" xfId="0" applyFont="1" applyFill="1" applyBorder="1" applyAlignment="1" applyProtection="1">
      <alignment vertical="top" wrapText="1"/>
      <protection hidden="1"/>
    </xf>
    <xf numFmtId="0" fontId="17" fillId="4" borderId="2" xfId="0" applyFont="1" applyFill="1" applyBorder="1" applyAlignment="1" applyProtection="1">
      <alignment vertical="top" wrapText="1"/>
      <protection hidden="1"/>
    </xf>
    <xf numFmtId="0" fontId="11" fillId="4" borderId="11" xfId="0" applyFont="1" applyFill="1" applyBorder="1" applyProtection="1"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5" fontId="17" fillId="4" borderId="9" xfId="0" applyNumberFormat="1" applyFont="1" applyFill="1" applyBorder="1" applyAlignment="1" applyProtection="1">
      <alignment vertical="center"/>
      <protection hidden="1"/>
    </xf>
    <xf numFmtId="165" fontId="17" fillId="4" borderId="6" xfId="0" applyNumberFormat="1" applyFont="1" applyFill="1" applyBorder="1" applyAlignment="1" applyProtection="1">
      <alignment vertical="center"/>
      <protection hidden="1"/>
    </xf>
    <xf numFmtId="164" fontId="17" fillId="4" borderId="0" xfId="0" applyNumberFormat="1" applyFont="1" applyFill="1" applyBorder="1" applyAlignment="1" applyProtection="1">
      <alignment horizontal="center"/>
      <protection hidden="1"/>
    </xf>
    <xf numFmtId="164" fontId="17" fillId="4" borderId="0" xfId="0" applyNumberFormat="1" applyFont="1" applyFill="1" applyBorder="1" applyAlignment="1" applyProtection="1">
      <protection hidden="1"/>
    </xf>
    <xf numFmtId="0" fontId="17" fillId="4" borderId="11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alignment vertical="top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11" fillId="0" borderId="10" xfId="0" applyFont="1" applyBorder="1" applyProtection="1">
      <protection hidden="1"/>
    </xf>
    <xf numFmtId="0" fontId="24" fillId="4" borderId="10" xfId="0" applyFont="1" applyFill="1" applyBorder="1" applyProtection="1">
      <protection hidden="1"/>
    </xf>
    <xf numFmtId="0" fontId="24" fillId="4" borderId="2" xfId="0" applyFont="1" applyFill="1" applyBorder="1" applyProtection="1">
      <protection hidden="1"/>
    </xf>
    <xf numFmtId="0" fontId="24" fillId="4" borderId="3" xfId="0" applyFont="1" applyFill="1" applyBorder="1" applyProtection="1">
      <protection hidden="1"/>
    </xf>
    <xf numFmtId="0" fontId="24" fillId="4" borderId="12" xfId="0" applyFont="1" applyFill="1" applyBorder="1" applyProtection="1">
      <protection hidden="1"/>
    </xf>
    <xf numFmtId="0" fontId="24" fillId="4" borderId="4" xfId="0" applyFont="1" applyFill="1" applyBorder="1" applyProtection="1">
      <protection hidden="1"/>
    </xf>
    <xf numFmtId="0" fontId="43" fillId="4" borderId="0" xfId="0" applyFont="1" applyFill="1" applyBorder="1" applyAlignment="1" applyProtection="1">
      <protection hidden="1"/>
    </xf>
    <xf numFmtId="0" fontId="40" fillId="4" borderId="10" xfId="0" applyFont="1" applyFill="1" applyBorder="1" applyProtection="1">
      <protection hidden="1"/>
    </xf>
    <xf numFmtId="0" fontId="11" fillId="0" borderId="12" xfId="0" applyFont="1" applyBorder="1" applyProtection="1">
      <protection hidden="1"/>
    </xf>
    <xf numFmtId="167" fontId="24" fillId="4" borderId="0" xfId="0" applyNumberFormat="1" applyFont="1" applyFill="1" applyBorder="1" applyAlignment="1" applyProtection="1">
      <alignment horizontal="left"/>
      <protection hidden="1"/>
    </xf>
    <xf numFmtId="0" fontId="17" fillId="0" borderId="0" xfId="0" applyFont="1" applyBorder="1" applyProtection="1">
      <protection hidden="1"/>
    </xf>
    <xf numFmtId="0" fontId="44" fillId="0" borderId="1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164" fontId="24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24" fillId="4" borderId="0" xfId="0" applyFont="1" applyFill="1" applyBorder="1" applyAlignment="1" applyProtection="1">
      <alignment horizontal="right" vertical="center" wrapText="1"/>
      <protection hidden="1"/>
    </xf>
    <xf numFmtId="9" fontId="0" fillId="0" borderId="0" xfId="0" applyNumberFormat="1" applyBorder="1" applyAlignment="1" applyProtection="1">
      <alignment horizontal="center"/>
      <protection hidden="1"/>
    </xf>
    <xf numFmtId="164" fontId="31" fillId="4" borderId="0" xfId="0" applyNumberFormat="1" applyFont="1" applyFill="1" applyBorder="1" applyAlignment="1" applyProtection="1">
      <alignment horizontal="right" vertical="center" wrapText="1"/>
      <protection hidden="1"/>
    </xf>
    <xf numFmtId="164" fontId="17" fillId="4" borderId="0" xfId="0" applyNumberFormat="1" applyFont="1" applyFill="1" applyBorder="1" applyAlignment="1" applyProtection="1">
      <alignment vertical="center" wrapText="1"/>
      <protection hidden="1"/>
    </xf>
    <xf numFmtId="164" fontId="17" fillId="4" borderId="0" xfId="0" applyNumberFormat="1" applyFont="1" applyFill="1" applyBorder="1" applyAlignment="1" applyProtection="1">
      <alignment vertical="center"/>
      <protection hidden="1"/>
    </xf>
    <xf numFmtId="0" fontId="17" fillId="4" borderId="0" xfId="0" applyFont="1" applyFill="1" applyBorder="1" applyAlignment="1" applyProtection="1">
      <alignment horizontal="left" vertical="top" wrapText="1"/>
      <protection hidden="1"/>
    </xf>
    <xf numFmtId="0" fontId="10" fillId="3" borderId="0" xfId="0" applyFont="1" applyFill="1" applyBorder="1" applyAlignment="1" applyProtection="1">
      <alignment horizontal="left" vertical="top" wrapText="1"/>
      <protection hidden="1"/>
    </xf>
    <xf numFmtId="0" fontId="17" fillId="4" borderId="12" xfId="0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right"/>
      <protection hidden="1"/>
    </xf>
    <xf numFmtId="0" fontId="0" fillId="4" borderId="0" xfId="0" applyFill="1" applyBorder="1" applyProtection="1">
      <protection hidden="1"/>
    </xf>
    <xf numFmtId="165" fontId="17" fillId="4" borderId="0" xfId="0" applyNumberFormat="1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alignment horizontal="left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164" fontId="17" fillId="4" borderId="13" xfId="0" applyNumberFormat="1" applyFont="1" applyFill="1" applyBorder="1" applyAlignment="1" applyProtection="1">
      <protection hidden="1"/>
    </xf>
    <xf numFmtId="0" fontId="16" fillId="4" borderId="0" xfId="0" applyFont="1" applyFill="1" applyBorder="1" applyAlignment="1" applyProtection="1">
      <protection hidden="1"/>
    </xf>
    <xf numFmtId="0" fontId="17" fillId="4" borderId="21" xfId="0" applyFont="1" applyFill="1" applyBorder="1" applyAlignment="1" applyProtection="1">
      <alignment horizontal="center"/>
      <protection hidden="1"/>
    </xf>
    <xf numFmtId="0" fontId="25" fillId="4" borderId="0" xfId="0" applyFont="1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164" fontId="0" fillId="0" borderId="0" xfId="0" applyNumberFormat="1" applyAlignment="1" applyProtection="1">
      <alignment horizontal="right"/>
      <protection hidden="1"/>
    </xf>
    <xf numFmtId="0" fontId="45" fillId="0" borderId="0" xfId="0" applyFont="1" applyProtection="1">
      <protection hidden="1"/>
    </xf>
    <xf numFmtId="164" fontId="0" fillId="0" borderId="0" xfId="0" applyNumberFormat="1" applyFill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6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40" fillId="4" borderId="0" xfId="0" applyFont="1" applyFill="1" applyBorder="1" applyAlignment="1" applyProtection="1">
      <alignment horizontal="right"/>
      <protection hidden="1"/>
    </xf>
    <xf numFmtId="0" fontId="48" fillId="4" borderId="0" xfId="0" applyFont="1" applyFill="1" applyBorder="1" applyProtection="1">
      <protection hidden="1"/>
    </xf>
    <xf numFmtId="0" fontId="22" fillId="4" borderId="12" xfId="0" applyFont="1" applyFill="1" applyBorder="1" applyProtection="1">
      <protection hidden="1"/>
    </xf>
    <xf numFmtId="165" fontId="17" fillId="4" borderId="12" xfId="0" applyNumberFormat="1" applyFont="1" applyFill="1" applyBorder="1" applyAlignment="1" applyProtection="1">
      <protection hidden="1"/>
    </xf>
    <xf numFmtId="164" fontId="17" fillId="4" borderId="12" xfId="0" applyNumberFormat="1" applyFont="1" applyFill="1" applyBorder="1" applyAlignment="1" applyProtection="1">
      <alignment vertical="center" wrapText="1"/>
      <protection hidden="1"/>
    </xf>
    <xf numFmtId="0" fontId="48" fillId="4" borderId="0" xfId="0" applyFont="1" applyFill="1" applyBorder="1" applyAlignment="1" applyProtection="1">
      <alignment horizontal="right"/>
      <protection hidden="1"/>
    </xf>
    <xf numFmtId="0" fontId="17" fillId="4" borderId="0" xfId="0" applyFont="1" applyFill="1" applyBorder="1" applyAlignment="1" applyProtection="1">
      <alignment horizontal="left" vertical="top" wrapText="1"/>
      <protection hidden="1"/>
    </xf>
    <xf numFmtId="165" fontId="17" fillId="4" borderId="15" xfId="0" applyNumberFormat="1" applyFont="1" applyFill="1" applyBorder="1" applyAlignment="1" applyProtection="1">
      <alignment horizontal="center"/>
      <protection locked="0" hidden="1"/>
    </xf>
    <xf numFmtId="165" fontId="17" fillId="4" borderId="7" xfId="0" applyNumberFormat="1" applyFont="1" applyFill="1" applyBorder="1" applyAlignment="1" applyProtection="1">
      <alignment horizontal="center"/>
      <protection locked="0" hidden="1"/>
    </xf>
    <xf numFmtId="165" fontId="17" fillId="4" borderId="16" xfId="0" applyNumberFormat="1" applyFont="1" applyFill="1" applyBorder="1" applyAlignment="1" applyProtection="1">
      <alignment horizontal="center"/>
      <protection locked="0" hidden="1"/>
    </xf>
    <xf numFmtId="164" fontId="31" fillId="4" borderId="15" xfId="0" applyNumberFormat="1" applyFont="1" applyFill="1" applyBorder="1" applyAlignment="1" applyProtection="1">
      <alignment horizontal="right" vertical="center" wrapText="1"/>
      <protection hidden="1"/>
    </xf>
    <xf numFmtId="164" fontId="31" fillId="4" borderId="7" xfId="0" applyNumberFormat="1" applyFont="1" applyFill="1" applyBorder="1" applyAlignment="1" applyProtection="1">
      <alignment horizontal="right" vertical="center" wrapText="1"/>
      <protection hidden="1"/>
    </xf>
    <xf numFmtId="164" fontId="31" fillId="4" borderId="16" xfId="0" applyNumberFormat="1" applyFont="1" applyFill="1" applyBorder="1" applyAlignment="1" applyProtection="1">
      <alignment horizontal="right" vertical="center" wrapText="1"/>
      <protection hidden="1"/>
    </xf>
    <xf numFmtId="0" fontId="17" fillId="4" borderId="17" xfId="0" applyFont="1" applyFill="1" applyBorder="1" applyAlignment="1" applyProtection="1">
      <alignment horizontal="left" vertical="top" wrapText="1"/>
      <protection locked="0" hidden="1"/>
    </xf>
    <xf numFmtId="0" fontId="17" fillId="4" borderId="8" xfId="0" applyFont="1" applyFill="1" applyBorder="1" applyAlignment="1" applyProtection="1">
      <alignment horizontal="left" vertical="top" wrapText="1"/>
      <protection locked="0" hidden="1"/>
    </xf>
    <xf numFmtId="0" fontId="0" fillId="0" borderId="18" xfId="0" applyBorder="1" applyAlignment="1" applyProtection="1">
      <alignment wrapText="1"/>
      <protection locked="0" hidden="1"/>
    </xf>
    <xf numFmtId="0" fontId="17" fillId="4" borderId="13" xfId="0" applyFont="1" applyFill="1" applyBorder="1" applyAlignment="1" applyProtection="1">
      <alignment horizontal="left" vertical="top" wrapText="1"/>
      <protection locked="0" hidden="1"/>
    </xf>
    <xf numFmtId="0" fontId="17" fillId="4" borderId="0" xfId="0" applyFont="1" applyFill="1" applyBorder="1" applyAlignment="1" applyProtection="1">
      <alignment horizontal="left" vertical="top" wrapText="1"/>
      <protection locked="0" hidden="1"/>
    </xf>
    <xf numFmtId="0" fontId="0" fillId="0" borderId="20" xfId="0" applyBorder="1" applyAlignment="1" applyProtection="1">
      <alignment wrapText="1"/>
      <protection locked="0" hidden="1"/>
    </xf>
    <xf numFmtId="0" fontId="17" fillId="4" borderId="14" xfId="0" applyFont="1" applyFill="1" applyBorder="1" applyAlignment="1" applyProtection="1">
      <alignment horizontal="left" vertical="top" wrapText="1"/>
      <protection locked="0" hidden="1"/>
    </xf>
    <xf numFmtId="0" fontId="17" fillId="4" borderId="5" xfId="0" applyFont="1" applyFill="1" applyBorder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wrapText="1"/>
      <protection locked="0" hidden="1"/>
    </xf>
    <xf numFmtId="164" fontId="24" fillId="4" borderId="15" xfId="0" applyNumberFormat="1" applyFont="1" applyFill="1" applyBorder="1" applyAlignment="1" applyProtection="1">
      <alignment horizontal="center" vertical="center" wrapText="1"/>
      <protection hidden="1"/>
    </xf>
    <xf numFmtId="164" fontId="24" fillId="4" borderId="7" xfId="0" applyNumberFormat="1" applyFont="1" applyFill="1" applyBorder="1" applyAlignment="1" applyProtection="1">
      <alignment horizontal="center" vertical="center" wrapText="1"/>
      <protection hidden="1"/>
    </xf>
    <xf numFmtId="164" fontId="24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0" fillId="0" borderId="15" xfId="0" applyNumberFormat="1" applyBorder="1" applyAlignment="1" applyProtection="1">
      <alignment horizontal="center"/>
      <protection hidden="1"/>
    </xf>
    <xf numFmtId="9" fontId="0" fillId="0" borderId="16" xfId="0" applyNumberFormat="1" applyBorder="1" applyAlignment="1" applyProtection="1">
      <alignment horizontal="center"/>
      <protection hidden="1"/>
    </xf>
    <xf numFmtId="0" fontId="17" fillId="4" borderId="18" xfId="0" applyFont="1" applyFill="1" applyBorder="1" applyAlignment="1" applyProtection="1">
      <alignment horizontal="left" vertical="top" wrapText="1"/>
      <protection locked="0" hidden="1"/>
    </xf>
    <xf numFmtId="0" fontId="17" fillId="4" borderId="1" xfId="0" applyFont="1" applyFill="1" applyBorder="1" applyAlignment="1" applyProtection="1">
      <alignment horizontal="left" vertical="top" wrapText="1"/>
      <protection locked="0" hidden="1"/>
    </xf>
    <xf numFmtId="167" fontId="24" fillId="4" borderId="13" xfId="0" applyNumberFormat="1" applyFont="1" applyFill="1" applyBorder="1" applyAlignment="1" applyProtection="1">
      <alignment horizontal="center"/>
      <protection hidden="1"/>
    </xf>
    <xf numFmtId="167" fontId="24" fillId="4" borderId="0" xfId="0" applyNumberFormat="1" applyFont="1" applyFill="1" applyBorder="1" applyAlignment="1" applyProtection="1">
      <alignment horizontal="center"/>
      <protection hidden="1"/>
    </xf>
    <xf numFmtId="0" fontId="17" fillId="4" borderId="15" xfId="0" applyFont="1" applyFill="1" applyBorder="1" applyAlignment="1" applyProtection="1">
      <alignment horizontal="center"/>
      <protection hidden="1"/>
    </xf>
    <xf numFmtId="0" fontId="17" fillId="4" borderId="7" xfId="0" applyFont="1" applyFill="1" applyBorder="1" applyAlignment="1" applyProtection="1">
      <alignment horizontal="center"/>
      <protection hidden="1"/>
    </xf>
    <xf numFmtId="0" fontId="17" fillId="4" borderId="16" xfId="0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left"/>
      <protection hidden="1"/>
    </xf>
    <xf numFmtId="0" fontId="17" fillId="4" borderId="15" xfId="0" applyFont="1" applyFill="1" applyBorder="1" applyAlignment="1" applyProtection="1">
      <alignment horizontal="left"/>
      <protection locked="0" hidden="1"/>
    </xf>
    <xf numFmtId="0" fontId="17" fillId="4" borderId="7" xfId="0" applyFont="1" applyFill="1" applyBorder="1" applyAlignment="1" applyProtection="1">
      <alignment horizontal="left"/>
      <protection locked="0" hidden="1"/>
    </xf>
    <xf numFmtId="0" fontId="17" fillId="4" borderId="16" xfId="0" applyFont="1" applyFill="1" applyBorder="1" applyAlignment="1" applyProtection="1">
      <alignment horizontal="left"/>
      <protection locked="0" hidden="1"/>
    </xf>
    <xf numFmtId="0" fontId="17" fillId="4" borderId="17" xfId="0" applyFont="1" applyFill="1" applyBorder="1" applyAlignment="1" applyProtection="1">
      <alignment horizontal="center"/>
      <protection hidden="1"/>
    </xf>
    <xf numFmtId="0" fontId="17" fillId="4" borderId="8" xfId="0" applyFont="1" applyFill="1" applyBorder="1" applyAlignment="1" applyProtection="1">
      <alignment horizontal="center"/>
      <protection hidden="1"/>
    </xf>
    <xf numFmtId="0" fontId="17" fillId="4" borderId="18" xfId="0" applyFont="1" applyFill="1" applyBorder="1" applyAlignment="1" applyProtection="1">
      <alignment horizontal="center"/>
      <protection hidden="1"/>
    </xf>
    <xf numFmtId="0" fontId="17" fillId="4" borderId="14" xfId="0" applyFont="1" applyFill="1" applyBorder="1" applyAlignment="1" applyProtection="1">
      <alignment horizontal="center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1" xfId="0" applyFont="1" applyFill="1" applyBorder="1" applyAlignment="1" applyProtection="1">
      <alignment horizontal="center"/>
      <protection hidden="1"/>
    </xf>
    <xf numFmtId="0" fontId="21" fillId="4" borderId="7" xfId="0" applyFont="1" applyFill="1" applyBorder="1" applyAlignment="1" applyProtection="1">
      <alignment horizontal="left"/>
      <protection locked="0" hidden="1"/>
    </xf>
    <xf numFmtId="0" fontId="21" fillId="4" borderId="16" xfId="0" applyFont="1" applyFill="1" applyBorder="1" applyAlignment="1" applyProtection="1">
      <alignment horizontal="left"/>
      <protection locked="0" hidden="1"/>
    </xf>
    <xf numFmtId="0" fontId="26" fillId="4" borderId="0" xfId="0" applyFont="1" applyFill="1" applyAlignment="1" applyProtection="1">
      <alignment horizontal="center"/>
      <protection hidden="1"/>
    </xf>
    <xf numFmtId="0" fontId="24" fillId="4" borderId="15" xfId="0" applyFont="1" applyFill="1" applyBorder="1" applyAlignment="1" applyProtection="1">
      <alignment horizontal="left" vertical="center" wrapText="1"/>
      <protection locked="0" hidden="1"/>
    </xf>
    <xf numFmtId="0" fontId="24" fillId="4" borderId="7" xfId="0" applyFont="1" applyFill="1" applyBorder="1" applyAlignment="1" applyProtection="1">
      <alignment horizontal="left" vertical="center" wrapText="1"/>
      <protection locked="0" hidden="1"/>
    </xf>
    <xf numFmtId="0" fontId="24" fillId="4" borderId="16" xfId="0" applyFont="1" applyFill="1" applyBorder="1" applyAlignment="1" applyProtection="1">
      <alignment horizontal="left" vertical="center" wrapText="1"/>
      <protection locked="0" hidden="1"/>
    </xf>
    <xf numFmtId="0" fontId="17" fillId="4" borderId="12" xfId="0" applyFont="1" applyFill="1" applyBorder="1" applyAlignment="1" applyProtection="1">
      <alignment horizontal="left" vertical="top" wrapText="1"/>
      <protection hidden="1"/>
    </xf>
    <xf numFmtId="0" fontId="17" fillId="4" borderId="4" xfId="0" applyFont="1" applyFill="1" applyBorder="1" applyAlignment="1" applyProtection="1">
      <alignment horizontal="left" vertical="top" wrapText="1"/>
      <protection hidden="1"/>
    </xf>
    <xf numFmtId="0" fontId="17" fillId="4" borderId="15" xfId="0" applyFont="1" applyFill="1" applyBorder="1" applyAlignment="1" applyProtection="1">
      <alignment horizontal="center"/>
      <protection locked="0" hidden="1"/>
    </xf>
    <xf numFmtId="0" fontId="17" fillId="4" borderId="7" xfId="0" applyFont="1" applyFill="1" applyBorder="1" applyAlignment="1" applyProtection="1">
      <alignment horizontal="center"/>
      <protection locked="0" hidden="1"/>
    </xf>
    <xf numFmtId="0" fontId="17" fillId="4" borderId="16" xfId="0" applyFont="1" applyFill="1" applyBorder="1" applyAlignment="1" applyProtection="1">
      <alignment horizontal="center"/>
      <protection locked="0" hidden="1"/>
    </xf>
    <xf numFmtId="164" fontId="17" fillId="4" borderId="15" xfId="0" applyNumberFormat="1" applyFont="1" applyFill="1" applyBorder="1" applyAlignment="1" applyProtection="1">
      <alignment horizontal="center"/>
      <protection locked="0" hidden="1"/>
    </xf>
    <xf numFmtId="164" fontId="17" fillId="4" borderId="7" xfId="0" applyNumberFormat="1" applyFont="1" applyFill="1" applyBorder="1" applyAlignment="1" applyProtection="1">
      <alignment horizontal="center"/>
      <protection locked="0" hidden="1"/>
    </xf>
    <xf numFmtId="164" fontId="17" fillId="4" borderId="16" xfId="0" applyNumberFormat="1" applyFont="1" applyFill="1" applyBorder="1" applyAlignment="1" applyProtection="1">
      <alignment horizontal="center"/>
      <protection locked="0" hidden="1"/>
    </xf>
    <xf numFmtId="0" fontId="40" fillId="4" borderId="15" xfId="0" applyFont="1" applyFill="1" applyBorder="1" applyAlignment="1" applyProtection="1">
      <alignment horizontal="center"/>
      <protection hidden="1"/>
    </xf>
    <xf numFmtId="0" fontId="40" fillId="4" borderId="7" xfId="0" applyFont="1" applyFill="1" applyBorder="1" applyAlignment="1" applyProtection="1">
      <alignment horizontal="center"/>
      <protection hidden="1"/>
    </xf>
    <xf numFmtId="0" fontId="40" fillId="4" borderId="16" xfId="0" applyFont="1" applyFill="1" applyBorder="1" applyAlignment="1" applyProtection="1">
      <alignment horizontal="center"/>
      <protection hidden="1"/>
    </xf>
    <xf numFmtId="169" fontId="40" fillId="4" borderId="15" xfId="0" applyNumberFormat="1" applyFont="1" applyFill="1" applyBorder="1" applyAlignment="1" applyProtection="1">
      <alignment horizontal="center"/>
      <protection hidden="1"/>
    </xf>
    <xf numFmtId="169" fontId="40" fillId="4" borderId="7" xfId="0" applyNumberFormat="1" applyFont="1" applyFill="1" applyBorder="1" applyAlignment="1" applyProtection="1">
      <alignment horizontal="center"/>
      <protection hidden="1"/>
    </xf>
    <xf numFmtId="169" fontId="40" fillId="4" borderId="16" xfId="0" applyNumberFormat="1" applyFont="1" applyFill="1" applyBorder="1" applyAlignment="1" applyProtection="1">
      <alignment horizontal="center"/>
      <protection hidden="1"/>
    </xf>
    <xf numFmtId="164" fontId="31" fillId="4" borderId="15" xfId="0" applyNumberFormat="1" applyFont="1" applyFill="1" applyBorder="1" applyAlignment="1" applyProtection="1">
      <alignment horizontal="right" vertical="center"/>
      <protection hidden="1"/>
    </xf>
    <xf numFmtId="164" fontId="31" fillId="4" borderId="7" xfId="0" applyNumberFormat="1" applyFont="1" applyFill="1" applyBorder="1" applyAlignment="1" applyProtection="1">
      <alignment horizontal="right" vertical="center"/>
      <protection hidden="1"/>
    </xf>
    <xf numFmtId="164" fontId="31" fillId="4" borderId="16" xfId="0" applyNumberFormat="1" applyFont="1" applyFill="1" applyBorder="1" applyAlignment="1" applyProtection="1">
      <alignment horizontal="right" vertical="center"/>
      <protection hidden="1"/>
    </xf>
    <xf numFmtId="14" fontId="22" fillId="4" borderId="6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Protection="1">
      <protection hidden="1"/>
    </xf>
    <xf numFmtId="168" fontId="17" fillId="4" borderId="15" xfId="0" applyNumberFormat="1" applyFont="1" applyFill="1" applyBorder="1" applyAlignment="1" applyProtection="1">
      <alignment horizontal="center"/>
      <protection locked="0" hidden="1"/>
    </xf>
    <xf numFmtId="168" fontId="17" fillId="4" borderId="7" xfId="0" applyNumberFormat="1" applyFont="1" applyFill="1" applyBorder="1" applyAlignment="1" applyProtection="1">
      <alignment horizontal="center"/>
      <protection locked="0" hidden="1"/>
    </xf>
    <xf numFmtId="168" fontId="17" fillId="4" borderId="16" xfId="0" applyNumberFormat="1" applyFont="1" applyFill="1" applyBorder="1" applyAlignment="1" applyProtection="1">
      <alignment horizontal="center"/>
      <protection locked="0" hidden="1"/>
    </xf>
    <xf numFmtId="166" fontId="17" fillId="4" borderId="15" xfId="0" applyNumberFormat="1" applyFont="1" applyFill="1" applyBorder="1" applyAlignment="1" applyProtection="1">
      <alignment horizontal="left"/>
      <protection locked="0" hidden="1"/>
    </xf>
    <xf numFmtId="166" fontId="21" fillId="4" borderId="7" xfId="0" applyNumberFormat="1" applyFont="1" applyFill="1" applyBorder="1" applyAlignment="1" applyProtection="1">
      <alignment horizontal="left"/>
      <protection locked="0" hidden="1"/>
    </xf>
    <xf numFmtId="166" fontId="21" fillId="4" borderId="16" xfId="0" applyNumberFormat="1" applyFont="1" applyFill="1" applyBorder="1" applyAlignment="1" applyProtection="1">
      <alignment horizontal="left"/>
      <protection locked="0" hidden="1"/>
    </xf>
    <xf numFmtId="165" fontId="21" fillId="4" borderId="15" xfId="0" applyNumberFormat="1" applyFont="1" applyFill="1" applyBorder="1" applyAlignment="1" applyProtection="1">
      <alignment horizontal="center"/>
      <protection locked="0" hidden="1"/>
    </xf>
    <xf numFmtId="165" fontId="21" fillId="4" borderId="7" xfId="0" applyNumberFormat="1" applyFont="1" applyFill="1" applyBorder="1" applyAlignment="1" applyProtection="1">
      <alignment horizontal="center"/>
      <protection locked="0" hidden="1"/>
    </xf>
    <xf numFmtId="165" fontId="21" fillId="4" borderId="16" xfId="0" applyNumberFormat="1" applyFont="1" applyFill="1" applyBorder="1" applyAlignment="1" applyProtection="1">
      <alignment horizontal="center"/>
      <protection locked="0" hidden="1"/>
    </xf>
    <xf numFmtId="1" fontId="1" fillId="3" borderId="0" xfId="0" applyNumberFormat="1" applyFont="1" applyFill="1" applyBorder="1" applyAlignment="1" applyProtection="1">
      <alignment horizontal="left" vertical="top" wrapText="1"/>
      <protection hidden="1"/>
    </xf>
    <xf numFmtId="169" fontId="9" fillId="4" borderId="9" xfId="0" applyNumberFormat="1" applyFont="1" applyFill="1" applyBorder="1" applyAlignment="1" applyProtection="1">
      <alignment horizontal="center" vertical="center"/>
      <protection locked="0" hidden="1"/>
    </xf>
    <xf numFmtId="169" fontId="9" fillId="4" borderId="10" xfId="0" applyNumberFormat="1" applyFont="1" applyFill="1" applyBorder="1" applyAlignment="1" applyProtection="1">
      <alignment horizontal="center" vertical="center"/>
      <protection locked="0" hidden="1"/>
    </xf>
    <xf numFmtId="169" fontId="9" fillId="4" borderId="2" xfId="0" applyNumberFormat="1" applyFont="1" applyFill="1" applyBorder="1" applyAlignment="1" applyProtection="1">
      <alignment horizontal="center" vertical="center"/>
      <protection locked="0" hidden="1"/>
    </xf>
    <xf numFmtId="169" fontId="9" fillId="4" borderId="11" xfId="0" applyNumberFormat="1" applyFont="1" applyFill="1" applyBorder="1" applyAlignment="1" applyProtection="1">
      <alignment horizontal="center" vertical="center"/>
      <protection locked="0" hidden="1"/>
    </xf>
    <xf numFmtId="169" fontId="9" fillId="4" borderId="12" xfId="0" applyNumberFormat="1" applyFont="1" applyFill="1" applyBorder="1" applyAlignment="1" applyProtection="1">
      <alignment horizontal="center" vertical="center"/>
      <protection locked="0" hidden="1"/>
    </xf>
    <xf numFmtId="169" fontId="9" fillId="4" borderId="4" xfId="0" applyNumberFormat="1" applyFont="1" applyFill="1" applyBorder="1" applyAlignment="1" applyProtection="1">
      <alignment horizontal="center" vertical="center"/>
      <protection locked="0" hidden="1"/>
    </xf>
    <xf numFmtId="0" fontId="11" fillId="3" borderId="0" xfId="0" applyFont="1" applyFill="1" applyAlignment="1" applyProtection="1">
      <alignment horizontal="left" vertical="top" wrapText="1"/>
      <protection hidden="1"/>
    </xf>
    <xf numFmtId="0" fontId="38" fillId="4" borderId="0" xfId="0" applyFont="1" applyFill="1" applyBorder="1" applyAlignment="1" applyProtection="1">
      <alignment horizontal="left" vertical="center"/>
      <protection hidden="1"/>
    </xf>
    <xf numFmtId="1" fontId="16" fillId="4" borderId="15" xfId="0" applyNumberFormat="1" applyFont="1" applyFill="1" applyBorder="1" applyAlignment="1" applyProtection="1">
      <alignment horizontal="center"/>
      <protection locked="0" hidden="1"/>
    </xf>
    <xf numFmtId="1" fontId="16" fillId="4" borderId="7" xfId="0" applyNumberFormat="1" applyFont="1" applyFill="1" applyBorder="1" applyAlignment="1" applyProtection="1">
      <alignment horizontal="center"/>
      <protection locked="0" hidden="1"/>
    </xf>
    <xf numFmtId="1" fontId="16" fillId="4" borderId="16" xfId="0" applyNumberFormat="1" applyFont="1" applyFill="1" applyBorder="1" applyAlignment="1" applyProtection="1">
      <alignment horizontal="center"/>
      <protection locked="0" hidden="1"/>
    </xf>
    <xf numFmtId="0" fontId="37" fillId="4" borderId="0" xfId="0" applyFont="1" applyFill="1" applyAlignment="1" applyProtection="1">
      <alignment horizontal="left" vertical="center" wrapText="1"/>
      <protection hidden="1"/>
    </xf>
    <xf numFmtId="1" fontId="16" fillId="4" borderId="15" xfId="0" applyNumberFormat="1" applyFont="1" applyFill="1" applyBorder="1" applyAlignment="1" applyProtection="1">
      <alignment horizontal="left"/>
      <protection locked="0" hidden="1"/>
    </xf>
    <xf numFmtId="1" fontId="16" fillId="4" borderId="7" xfId="0" applyNumberFormat="1" applyFont="1" applyFill="1" applyBorder="1" applyAlignment="1" applyProtection="1">
      <alignment horizontal="left"/>
      <protection locked="0" hidden="1"/>
    </xf>
    <xf numFmtId="1" fontId="16" fillId="4" borderId="16" xfId="0" applyNumberFormat="1" applyFont="1" applyFill="1" applyBorder="1" applyAlignment="1" applyProtection="1">
      <alignment horizontal="left"/>
      <protection locked="0" hidden="1"/>
    </xf>
    <xf numFmtId="0" fontId="16" fillId="4" borderId="15" xfId="0" applyFont="1" applyFill="1" applyBorder="1" applyAlignment="1" applyProtection="1">
      <alignment horizontal="left"/>
      <protection locked="0" hidden="1"/>
    </xf>
    <xf numFmtId="0" fontId="16" fillId="4" borderId="7" xfId="0" applyFont="1" applyFill="1" applyBorder="1" applyAlignment="1" applyProtection="1">
      <alignment horizontal="left"/>
      <protection locked="0" hidden="1"/>
    </xf>
    <xf numFmtId="0" fontId="16" fillId="4" borderId="16" xfId="0" applyFont="1" applyFill="1" applyBorder="1" applyAlignment="1" applyProtection="1">
      <alignment horizontal="left"/>
      <protection locked="0" hidden="1"/>
    </xf>
    <xf numFmtId="0" fontId="49" fillId="5" borderId="22" xfId="1" applyFont="1" applyFill="1" applyBorder="1" applyAlignment="1" applyProtection="1">
      <alignment horizontal="center" vertical="center"/>
      <protection hidden="1"/>
    </xf>
    <xf numFmtId="0" fontId="49" fillId="5" borderId="23" xfId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horizontal="left" vertical="top" wrapText="1"/>
      <protection hidden="1"/>
    </xf>
    <xf numFmtId="164" fontId="3" fillId="3" borderId="0" xfId="0" applyNumberFormat="1" applyFont="1" applyFill="1" applyBorder="1" applyAlignment="1" applyProtection="1">
      <alignment horizontal="left" vertical="top" wrapText="1"/>
      <protection hidden="1"/>
    </xf>
    <xf numFmtId="0" fontId="24" fillId="4" borderId="0" xfId="0" applyFont="1" applyFill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1" fontId="17" fillId="4" borderId="15" xfId="0" applyNumberFormat="1" applyFont="1" applyFill="1" applyBorder="1" applyAlignment="1" applyProtection="1">
      <alignment horizontal="center"/>
      <protection locked="0" hidden="1"/>
    </xf>
    <xf numFmtId="1" fontId="17" fillId="4" borderId="7" xfId="0" applyNumberFormat="1" applyFont="1" applyFill="1" applyBorder="1" applyAlignment="1" applyProtection="1">
      <alignment horizontal="center"/>
      <protection locked="0" hidden="1"/>
    </xf>
    <xf numFmtId="1" fontId="17" fillId="4" borderId="16" xfId="0" applyNumberFormat="1" applyFont="1" applyFill="1" applyBorder="1" applyAlignment="1" applyProtection="1">
      <alignment horizontal="center"/>
      <protection locked="0" hidden="1"/>
    </xf>
    <xf numFmtId="0" fontId="15" fillId="4" borderId="12" xfId="0" applyFont="1" applyFill="1" applyBorder="1" applyAlignment="1" applyProtection="1">
      <alignment horizontal="center"/>
      <protection hidden="1"/>
    </xf>
    <xf numFmtId="0" fontId="17" fillId="4" borderId="11" xfId="0" applyFont="1" applyFill="1" applyBorder="1" applyAlignment="1" applyProtection="1">
      <alignment horizontal="center"/>
      <protection hidden="1"/>
    </xf>
    <xf numFmtId="0" fontId="17" fillId="4" borderId="12" xfId="0" applyFont="1" applyFill="1" applyBorder="1" applyAlignment="1" applyProtection="1">
      <alignment horizontal="center"/>
      <protection hidden="1"/>
    </xf>
    <xf numFmtId="0" fontId="15" fillId="4" borderId="19" xfId="0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right"/>
      <protection locked="0" hidden="1"/>
    </xf>
  </cellXfs>
  <cellStyles count="2">
    <cellStyle name="Hypertextový odkaz" xfId="1" builtinId="8"/>
    <cellStyle name="Normální" xfId="0" builtinId="0"/>
  </cellStyles>
  <dxfs count="4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4"/>
        </patternFill>
      </fill>
      <border>
        <left style="dashed">
          <color indexed="10"/>
        </left>
        <right style="dashed">
          <color indexed="10"/>
        </right>
        <top style="dashed">
          <color indexed="10"/>
        </top>
        <bottom style="dashed">
          <color indexed="10"/>
        </bottom>
      </border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lor theme="0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  <border>
        <left style="dashed">
          <color indexed="10"/>
        </left>
        <right style="dashed">
          <color indexed="10"/>
        </right>
        <top style="dashed">
          <color indexed="10"/>
        </top>
        <bottom style="dashed">
          <color indexed="10"/>
        </bottom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  <border>
        <left style="dashed">
          <color indexed="10"/>
        </left>
        <right style="dashed">
          <color indexed="10"/>
        </right>
        <top style="dashed">
          <color indexed="10"/>
        </top>
        <bottom style="dashed">
          <color indexed="10"/>
        </bottom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1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  <border>
        <left style="dashed">
          <color indexed="10"/>
        </left>
        <right style="dashed">
          <color indexed="10"/>
        </right>
        <top style="dashed">
          <color indexed="10"/>
        </top>
        <bottom style="dashed">
          <color indexed="10"/>
        </bottom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  <border>
        <left style="dashed">
          <color indexed="10"/>
        </left>
        <right style="dashed">
          <color indexed="10"/>
        </right>
        <top style="dashed">
          <color indexed="10"/>
        </top>
        <bottom style="dashed">
          <color indexed="10"/>
        </bottom>
      </border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66B8"/>
      <color rgb="FFFF00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Drop" dropStyle="combo" dx="16" fmlaLink="sazby!$F$5" fmlaRange="sazby!$B$3:$B$11" noThreeD="1" sel="1" val="0"/>
</file>

<file path=xl/ctrlProps/ctrlProp15.xml><?xml version="1.0" encoding="utf-8"?>
<formControlPr xmlns="http://schemas.microsoft.com/office/spreadsheetml/2009/9/main" objectType="Drop" dropLines="3" dropStyle="combo" dx="16" fmlaLink="sazby!$D$15" fmlaRange="sazby!$B$15:$B$16" noThreeD="1" sel="1" val="0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azby!$F$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checked="Checked" firstButton="1" fmlaLink="sazby!$R$2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Drop" dropStyle="combo" dx="16" fmlaLink="sazby!$L$2" fmlaRange="sazby!$I$3:$I$7" noThreeD="1" sel="1" val="0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Drop" dropStyle="combo" dx="16" fmlaLink="sazby!$L$6" fmlaRange="sazby!$H$2:$H$7" noThreeD="1" sel="1" val="0"/>
</file>

<file path=xl/ctrlProps/ctrlProp27.xml><?xml version="1.0" encoding="utf-8"?>
<formControlPr xmlns="http://schemas.microsoft.com/office/spreadsheetml/2009/9/main" objectType="Drop" dropStyle="combo" dx="16" fmlaLink="sazby!$L$4" fmlaRange="sazby!$H$2:$H$7" noThreeD="1" sel="1" val="0"/>
</file>

<file path=xl/ctrlProps/ctrlProp28.xml><?xml version="1.0" encoding="utf-8"?>
<formControlPr xmlns="http://schemas.microsoft.com/office/spreadsheetml/2009/9/main" objectType="Drop" dropLines="5" dropStyle="combo" dx="16" fmlaLink="sazby!$C$24" fmlaRange="sazby!$B$24:$B$28" noThreeD="1" sel="1" val="0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firstButton="1" fmlaLink="sazby!$A$21" lockText="1" noThreeD="1"/>
</file>

<file path=xl/ctrlProps/ctrlProp30.xml><?xml version="1.0" encoding="utf-8"?>
<formControlPr xmlns="http://schemas.microsoft.com/office/spreadsheetml/2009/9/main" objectType="Radio" firstButton="1" fmlaLink="sazby!$G$15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sazby!$G$16" lockText="1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sazby!$G$17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171450</xdr:colOff>
      <xdr:row>0</xdr:row>
      <xdr:rowOff>0</xdr:rowOff>
    </xdr:from>
    <xdr:to>
      <xdr:col>27</xdr:col>
      <xdr:colOff>9525</xdr:colOff>
      <xdr:row>1</xdr:row>
      <xdr:rowOff>161925</xdr:rowOff>
    </xdr:to>
    <xdr:pic>
      <xdr:nvPicPr>
        <xdr:cNvPr id="5" name="Obrázek 3" descr="ERGO_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1600" y="0"/>
          <a:ext cx="1133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152400</xdr:colOff>
      <xdr:row>104</xdr:row>
      <xdr:rowOff>0</xdr:rowOff>
    </xdr:from>
    <xdr:to>
      <xdr:col>26</xdr:col>
      <xdr:colOff>47625</xdr:colOff>
      <xdr:row>105</xdr:row>
      <xdr:rowOff>304800</xdr:rowOff>
    </xdr:to>
    <xdr:pic>
      <xdr:nvPicPr>
        <xdr:cNvPr id="12" name="Obrázek 3" descr="ERGO_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2550" y="18716625"/>
          <a:ext cx="1133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74</xdr:row>
          <xdr:rowOff>0</xdr:rowOff>
        </xdr:from>
        <xdr:to>
          <xdr:col>27</xdr:col>
          <xdr:colOff>0</xdr:colOff>
          <xdr:row>78</xdr:row>
          <xdr:rowOff>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77</xdr:row>
          <xdr:rowOff>38100</xdr:rowOff>
        </xdr:from>
        <xdr:to>
          <xdr:col>27</xdr:col>
          <xdr:colOff>9525</xdr:colOff>
          <xdr:row>84</xdr:row>
          <xdr:rowOff>0</xdr:rowOff>
        </xdr:to>
        <xdr:sp macro="" textlink="">
          <xdr:nvSpPr>
            <xdr:cNvPr id="1257" name="Group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78</xdr:row>
          <xdr:rowOff>9525</xdr:rowOff>
        </xdr:from>
        <xdr:to>
          <xdr:col>11</xdr:col>
          <xdr:colOff>9525</xdr:colOff>
          <xdr:row>80</xdr:row>
          <xdr:rowOff>38100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poštovní poukázka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79</xdr:row>
          <xdr:rowOff>152400</xdr:rowOff>
        </xdr:from>
        <xdr:to>
          <xdr:col>10</xdr:col>
          <xdr:colOff>161925</xdr:colOff>
          <xdr:row>82</xdr:row>
          <xdr:rowOff>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trvalý příkaz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228600</xdr:colOff>
          <xdr:row>78</xdr:row>
          <xdr:rowOff>9525</xdr:rowOff>
        </xdr:from>
        <xdr:to>
          <xdr:col>14</xdr:col>
          <xdr:colOff>133350</xdr:colOff>
          <xdr:row>80</xdr:row>
          <xdr:rowOff>38100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platba SIPO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13</xdr:row>
          <xdr:rowOff>152400</xdr:rowOff>
        </xdr:from>
        <xdr:to>
          <xdr:col>2</xdr:col>
          <xdr:colOff>114300</xdr:colOff>
          <xdr:row>15</xdr:row>
          <xdr:rowOff>38100</xdr:rowOff>
        </xdr:to>
        <xdr:sp macro="" textlink="">
          <xdr:nvSpPr>
            <xdr:cNvPr id="1282" name="Option Butto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142875</xdr:rowOff>
        </xdr:from>
        <xdr:to>
          <xdr:col>2</xdr:col>
          <xdr:colOff>114300</xdr:colOff>
          <xdr:row>16</xdr:row>
          <xdr:rowOff>28575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152400</xdr:rowOff>
        </xdr:from>
        <xdr:to>
          <xdr:col>2</xdr:col>
          <xdr:colOff>114300</xdr:colOff>
          <xdr:row>17</xdr:row>
          <xdr:rowOff>38100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0</xdr:rowOff>
        </xdr:from>
        <xdr:to>
          <xdr:col>27</xdr:col>
          <xdr:colOff>0</xdr:colOff>
          <xdr:row>21</xdr:row>
          <xdr:rowOff>38100</xdr:rowOff>
        </xdr:to>
        <xdr:sp macro="" textlink="">
          <xdr:nvSpPr>
            <xdr:cNvPr id="1285" name="Group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23</xdr:row>
          <xdr:rowOff>0</xdr:rowOff>
        </xdr:from>
        <xdr:to>
          <xdr:col>27</xdr:col>
          <xdr:colOff>9525</xdr:colOff>
          <xdr:row>35</xdr:row>
          <xdr:rowOff>38100</xdr:rowOff>
        </xdr:to>
        <xdr:sp macro="" textlink="">
          <xdr:nvSpPr>
            <xdr:cNvPr id="1286" name="Group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23</xdr:row>
          <xdr:rowOff>152400</xdr:rowOff>
        </xdr:from>
        <xdr:to>
          <xdr:col>2</xdr:col>
          <xdr:colOff>114300</xdr:colOff>
          <xdr:row>25</xdr:row>
          <xdr:rowOff>38100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152400</xdr:rowOff>
        </xdr:from>
        <xdr:to>
          <xdr:col>2</xdr:col>
          <xdr:colOff>114300</xdr:colOff>
          <xdr:row>26</xdr:row>
          <xdr:rowOff>38100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25</xdr:row>
          <xdr:rowOff>161925</xdr:rowOff>
        </xdr:from>
        <xdr:to>
          <xdr:col>2</xdr:col>
          <xdr:colOff>114300</xdr:colOff>
          <xdr:row>27</xdr:row>
          <xdr:rowOff>47625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28575</xdr:colOff>
          <xdr:row>60</xdr:row>
          <xdr:rowOff>0</xdr:rowOff>
        </xdr:to>
        <xdr:sp macro="" textlink="">
          <xdr:nvSpPr>
            <xdr:cNvPr id="1292" name="Drop Dow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23</xdr:col>
          <xdr:colOff>38100</xdr:colOff>
          <xdr:row>60</xdr:row>
          <xdr:rowOff>0</xdr:rowOff>
        </xdr:to>
        <xdr:sp macro="" textlink="">
          <xdr:nvSpPr>
            <xdr:cNvPr id="1296" name="Drop Dow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27</xdr:col>
          <xdr:colOff>9525</xdr:colOff>
          <xdr:row>64</xdr:row>
          <xdr:rowOff>38100</xdr:rowOff>
        </xdr:to>
        <xdr:sp macro="" textlink="">
          <xdr:nvSpPr>
            <xdr:cNvPr id="1297" name="Group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56</xdr:row>
          <xdr:rowOff>28575</xdr:rowOff>
        </xdr:from>
        <xdr:to>
          <xdr:col>6</xdr:col>
          <xdr:colOff>238125</xdr:colOff>
          <xdr:row>58</xdr:row>
          <xdr:rowOff>19050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56</xdr:row>
          <xdr:rowOff>28575</xdr:rowOff>
        </xdr:from>
        <xdr:to>
          <xdr:col>11</xdr:col>
          <xdr:colOff>47625</xdr:colOff>
          <xdr:row>58</xdr:row>
          <xdr:rowOff>19050</xdr:rowOff>
        </xdr:to>
        <xdr:sp macro="" textlink="">
          <xdr:nvSpPr>
            <xdr:cNvPr id="1299" name="Option Butto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56</xdr:row>
          <xdr:rowOff>28575</xdr:rowOff>
        </xdr:from>
        <xdr:to>
          <xdr:col>14</xdr:col>
          <xdr:colOff>47625</xdr:colOff>
          <xdr:row>58</xdr:row>
          <xdr:rowOff>19050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74</xdr:row>
          <xdr:rowOff>38100</xdr:rowOff>
        </xdr:from>
        <xdr:to>
          <xdr:col>8</xdr:col>
          <xdr:colOff>200025</xdr:colOff>
          <xdr:row>76</xdr:row>
          <xdr:rowOff>9525</xdr:rowOff>
        </xdr:to>
        <xdr:sp macro="" textlink="">
          <xdr:nvSpPr>
            <xdr:cNvPr id="1305" name="Option Button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ročně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28575</xdr:rowOff>
        </xdr:from>
        <xdr:to>
          <xdr:col>12</xdr:col>
          <xdr:colOff>219075</xdr:colOff>
          <xdr:row>76</xdr:row>
          <xdr:rowOff>19050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pololetně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76</xdr:row>
          <xdr:rowOff>0</xdr:rowOff>
        </xdr:from>
        <xdr:to>
          <xdr:col>8</xdr:col>
          <xdr:colOff>209550</xdr:colOff>
          <xdr:row>77</xdr:row>
          <xdr:rowOff>0</xdr:rowOff>
        </xdr:to>
        <xdr:sp macro="" textlink="">
          <xdr:nvSpPr>
            <xdr:cNvPr id="1307" name="Option Button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čtvrtletně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12</xdr:col>
          <xdr:colOff>219075</xdr:colOff>
          <xdr:row>76</xdr:row>
          <xdr:rowOff>200025</xdr:rowOff>
        </xdr:to>
        <xdr:sp macro="" textlink="">
          <xdr:nvSpPr>
            <xdr:cNvPr id="1309" name="Option Butto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měsíčně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10</xdr:col>
          <xdr:colOff>28575</xdr:colOff>
          <xdr:row>43</xdr:row>
          <xdr:rowOff>0</xdr:rowOff>
        </xdr:to>
        <xdr:sp macro="" textlink="">
          <xdr:nvSpPr>
            <xdr:cNvPr id="1311" name="Drop Down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228600</xdr:colOff>
          <xdr:row>80</xdr:row>
          <xdr:rowOff>0</xdr:rowOff>
        </xdr:from>
        <xdr:to>
          <xdr:col>15</xdr:col>
          <xdr:colOff>0</xdr:colOff>
          <xdr:row>82</xdr:row>
          <xdr:rowOff>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inkaso z účtu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50</xdr:row>
          <xdr:rowOff>0</xdr:rowOff>
        </xdr:from>
        <xdr:to>
          <xdr:col>26</xdr:col>
          <xdr:colOff>0</xdr:colOff>
          <xdr:row>51</xdr:row>
          <xdr:rowOff>0</xdr:rowOff>
        </xdr:to>
        <xdr:sp macro="" textlink="">
          <xdr:nvSpPr>
            <xdr:cNvPr id="1314" name="Drop Down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48</xdr:row>
          <xdr:rowOff>0</xdr:rowOff>
        </xdr:from>
        <xdr:to>
          <xdr:col>26</xdr:col>
          <xdr:colOff>0</xdr:colOff>
          <xdr:row>49</xdr:row>
          <xdr:rowOff>0</xdr:rowOff>
        </xdr:to>
        <xdr:sp macro="" textlink="">
          <xdr:nvSpPr>
            <xdr:cNvPr id="1315" name="Drop Down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68</xdr:row>
          <xdr:rowOff>0</xdr:rowOff>
        </xdr:from>
        <xdr:to>
          <xdr:col>14</xdr:col>
          <xdr:colOff>9525</xdr:colOff>
          <xdr:row>69</xdr:row>
          <xdr:rowOff>0</xdr:rowOff>
        </xdr:to>
        <xdr:sp macro="" textlink="">
          <xdr:nvSpPr>
            <xdr:cNvPr id="1316" name="Drop Down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27</xdr:col>
          <xdr:colOff>9525</xdr:colOff>
          <xdr:row>41</xdr:row>
          <xdr:rowOff>0</xdr:rowOff>
        </xdr:to>
        <xdr:sp macro="" textlink="">
          <xdr:nvSpPr>
            <xdr:cNvPr id="1320" name="Group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40</xdr:row>
          <xdr:rowOff>28575</xdr:rowOff>
        </xdr:from>
        <xdr:to>
          <xdr:col>24</xdr:col>
          <xdr:colOff>219075</xdr:colOff>
          <xdr:row>40</xdr:row>
          <xdr:rowOff>200025</xdr:rowOff>
        </xdr:to>
        <xdr:sp macro="" textlink="">
          <xdr:nvSpPr>
            <xdr:cNvPr id="1321" name="Option Butto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40</xdr:row>
          <xdr:rowOff>28575</xdr:rowOff>
        </xdr:from>
        <xdr:to>
          <xdr:col>26</xdr:col>
          <xdr:colOff>38100</xdr:colOff>
          <xdr:row>40</xdr:row>
          <xdr:rowOff>200025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27</xdr:col>
          <xdr:colOff>0</xdr:colOff>
          <xdr:row>45</xdr:row>
          <xdr:rowOff>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28575</xdr:rowOff>
        </xdr:from>
        <xdr:to>
          <xdr:col>24</xdr:col>
          <xdr:colOff>209550</xdr:colOff>
          <xdr:row>44</xdr:row>
          <xdr:rowOff>200025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44</xdr:row>
          <xdr:rowOff>28575</xdr:rowOff>
        </xdr:from>
        <xdr:to>
          <xdr:col>26</xdr:col>
          <xdr:colOff>38100</xdr:colOff>
          <xdr:row>44</xdr:row>
          <xdr:rowOff>200025</xdr:rowOff>
        </xdr:to>
        <xdr:sp macro="" textlink="">
          <xdr:nvSpPr>
            <xdr:cNvPr id="1325" name="Option Button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27</xdr:col>
          <xdr:colOff>0</xdr:colOff>
          <xdr:row>56</xdr:row>
          <xdr:rowOff>0</xdr:rowOff>
        </xdr:to>
        <xdr:sp macro="" textlink="">
          <xdr:nvSpPr>
            <xdr:cNvPr id="1326" name="Group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55</xdr:row>
          <xdr:rowOff>28575</xdr:rowOff>
        </xdr:from>
        <xdr:to>
          <xdr:col>24</xdr:col>
          <xdr:colOff>209550</xdr:colOff>
          <xdr:row>55</xdr:row>
          <xdr:rowOff>200025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55</xdr:row>
          <xdr:rowOff>28575</xdr:rowOff>
        </xdr:from>
        <xdr:to>
          <xdr:col>26</xdr:col>
          <xdr:colOff>38100</xdr:colOff>
          <xdr:row>55</xdr:row>
          <xdr:rowOff>200025</xdr:rowOff>
        </xdr:to>
        <xdr:sp macro="" textlink="">
          <xdr:nvSpPr>
            <xdr:cNvPr id="1328" name="Option Button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266700</xdr:colOff>
          <xdr:row>5</xdr:row>
          <xdr:rowOff>28575</xdr:rowOff>
        </xdr:from>
        <xdr:to>
          <xdr:col>28</xdr:col>
          <xdr:colOff>895350</xdr:colOff>
          <xdr:row>9</xdr:row>
          <xdr:rowOff>104775</xdr:rowOff>
        </xdr:to>
        <xdr:sp macro="" textlink="">
          <xdr:nvSpPr>
            <xdr:cNvPr id="1333" name="Object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9" Type="http://schemas.openxmlformats.org/officeDocument/2006/relationships/ctrlProp" Target="../ctrlProps/ctrlProp33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42" Type="http://schemas.openxmlformats.org/officeDocument/2006/relationships/ctrlProp" Target="../ctrlProps/ctrlProp36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38" Type="http://schemas.openxmlformats.org/officeDocument/2006/relationships/ctrlProp" Target="../ctrlProps/ctrlProp3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41" Type="http://schemas.openxmlformats.org/officeDocument/2006/relationships/ctrlProp" Target="../ctrlProps/ctrlProp35.xml"/><Relationship Id="rId1" Type="http://schemas.openxmlformats.org/officeDocument/2006/relationships/hyperlink" Target="https://online.ergo.cz/gener/ergo.php" TargetMode="External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37" Type="http://schemas.openxmlformats.org/officeDocument/2006/relationships/ctrlProp" Target="../ctrlProps/ctrlProp31.xml"/><Relationship Id="rId40" Type="http://schemas.openxmlformats.org/officeDocument/2006/relationships/ctrlProp" Target="../ctrlProps/ctrlProp34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36" Type="http://schemas.openxmlformats.org/officeDocument/2006/relationships/ctrlProp" Target="../ctrlProps/ctrlProp30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43" Type="http://schemas.openxmlformats.org/officeDocument/2006/relationships/ctrlProp" Target="../ctrlProps/ctrlProp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AW175"/>
  <sheetViews>
    <sheetView showGridLines="0" tabSelected="1" view="pageBreakPreview" zoomScaleNormal="100" zoomScaleSheetLayoutView="100" workbookViewId="0">
      <selection activeCell="AC14" sqref="AC14"/>
    </sheetView>
  </sheetViews>
  <sheetFormatPr defaultRowHeight="12.75" x14ac:dyDescent="0.2"/>
  <cols>
    <col min="1" max="1" width="0.85546875" style="27" customWidth="1"/>
    <col min="2" max="5" width="3.7109375" style="27" customWidth="1"/>
    <col min="6" max="6" width="4.28515625" style="27" customWidth="1"/>
    <col min="7" max="25" width="3.7109375" style="27" customWidth="1"/>
    <col min="26" max="26" width="3.7109375" style="25" customWidth="1"/>
    <col min="27" max="27" width="0.85546875" style="25" customWidth="1"/>
    <col min="28" max="28" width="4.28515625" style="25" customWidth="1"/>
    <col min="29" max="29" width="48.42578125" style="53" customWidth="1"/>
    <col min="30" max="31" width="13.5703125" style="54" customWidth="1"/>
    <col min="32" max="33" width="9.140625" style="55"/>
    <col min="34" max="35" width="9.140625" style="29"/>
    <col min="36" max="36" width="9.140625" style="49"/>
    <col min="37" max="16384" width="9.140625" style="27"/>
  </cols>
  <sheetData>
    <row r="1" spans="1:49" ht="15" customHeight="1" thickBot="1" x14ac:dyDescent="0.25">
      <c r="A1" s="56"/>
      <c r="B1" s="256" t="s">
        <v>86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56"/>
      <c r="T1" s="56"/>
      <c r="U1" s="56"/>
      <c r="V1" s="56"/>
      <c r="W1" s="56"/>
      <c r="X1" s="56"/>
      <c r="Y1" s="56"/>
      <c r="Z1" s="56"/>
      <c r="AA1" s="56"/>
      <c r="AB1" s="11"/>
      <c r="AD1" s="18"/>
      <c r="AE1" s="18"/>
      <c r="AF1" s="11"/>
      <c r="AG1" s="11"/>
      <c r="AH1" s="11"/>
      <c r="AI1" s="11"/>
      <c r="AJ1" s="34"/>
      <c r="AK1" s="11"/>
      <c r="AL1" s="12"/>
      <c r="AM1" s="11"/>
      <c r="AN1" s="11"/>
      <c r="AO1" s="11"/>
      <c r="AP1" s="13"/>
      <c r="AQ1" s="13"/>
      <c r="AR1" s="13"/>
      <c r="AS1" s="28"/>
      <c r="AT1" s="28"/>
      <c r="AU1" s="29"/>
      <c r="AV1" s="29"/>
      <c r="AW1" s="29"/>
    </row>
    <row r="2" spans="1:49" ht="15.75" customHeight="1" thickBot="1" x14ac:dyDescent="0.25">
      <c r="A2" s="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56"/>
      <c r="T2" s="56"/>
      <c r="U2" s="56"/>
      <c r="V2" s="56"/>
      <c r="W2" s="56"/>
      <c r="X2" s="56"/>
      <c r="Y2" s="56"/>
      <c r="Z2" s="56"/>
      <c r="AA2" s="56"/>
      <c r="AB2" s="11"/>
      <c r="AC2" s="263" t="s">
        <v>99</v>
      </c>
      <c r="AD2" s="18"/>
      <c r="AE2" s="18"/>
      <c r="AF2" s="11"/>
      <c r="AG2" s="11"/>
      <c r="AH2" s="11"/>
      <c r="AI2" s="11"/>
      <c r="AJ2" s="34"/>
      <c r="AK2" s="11"/>
      <c r="AL2" s="12"/>
      <c r="AM2" s="11"/>
      <c r="AN2" s="11"/>
      <c r="AO2" s="11"/>
      <c r="AP2" s="13"/>
      <c r="AQ2" s="13"/>
      <c r="AR2" s="13"/>
      <c r="AS2" s="28"/>
      <c r="AT2" s="28"/>
      <c r="AU2" s="29"/>
      <c r="AV2" s="29"/>
      <c r="AW2" s="29"/>
    </row>
    <row r="3" spans="1:49" ht="12" customHeight="1" thickBot="1" x14ac:dyDescent="0.25">
      <c r="A3" s="56"/>
      <c r="B3" s="252" t="s">
        <v>0</v>
      </c>
      <c r="C3" s="252"/>
      <c r="D3" s="252"/>
      <c r="E3" s="252"/>
      <c r="F3" s="252"/>
      <c r="G3" s="252"/>
      <c r="H3" s="252"/>
      <c r="I3" s="252"/>
      <c r="J3" s="252"/>
      <c r="K3" s="252"/>
      <c r="L3" s="245"/>
      <c r="M3" s="246"/>
      <c r="N3" s="246"/>
      <c r="O3" s="246"/>
      <c r="P3" s="246"/>
      <c r="Q3" s="246"/>
      <c r="R3" s="247"/>
      <c r="S3" s="56"/>
      <c r="T3" s="56"/>
      <c r="U3" s="56"/>
      <c r="V3" s="56"/>
      <c r="W3" s="56"/>
      <c r="X3" s="56"/>
      <c r="Y3" s="56"/>
      <c r="Z3" s="56"/>
      <c r="AA3" s="56"/>
      <c r="AB3" s="14"/>
      <c r="AC3" s="264"/>
      <c r="AD3" s="20"/>
      <c r="AE3" s="20"/>
      <c r="AF3" s="14"/>
      <c r="AG3" s="14"/>
      <c r="AH3" s="14"/>
      <c r="AI3" s="14"/>
      <c r="AJ3" s="35"/>
      <c r="AK3" s="14"/>
      <c r="AL3" s="15"/>
      <c r="AM3" s="16"/>
      <c r="AN3" s="16"/>
      <c r="AO3" s="16"/>
      <c r="AP3" s="17"/>
      <c r="AQ3" s="17"/>
      <c r="AR3" s="17"/>
      <c r="AS3" s="28"/>
      <c r="AT3" s="28"/>
      <c r="AU3" s="29"/>
      <c r="AV3" s="29"/>
      <c r="AW3" s="29"/>
    </row>
    <row r="4" spans="1:49" ht="12" customHeight="1" thickBot="1" x14ac:dyDescent="0.25">
      <c r="A4" s="56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48"/>
      <c r="M4" s="249"/>
      <c r="N4" s="249"/>
      <c r="O4" s="249"/>
      <c r="P4" s="249"/>
      <c r="Q4" s="249"/>
      <c r="R4" s="250"/>
      <c r="S4" s="56"/>
      <c r="T4" s="56"/>
      <c r="U4" s="56"/>
      <c r="V4" s="56"/>
      <c r="W4" s="56"/>
      <c r="X4" s="56"/>
      <c r="Y4" s="56"/>
      <c r="Z4" s="56"/>
      <c r="AA4" s="56"/>
      <c r="AB4" s="14"/>
      <c r="AC4" s="244"/>
      <c r="AD4" s="244"/>
      <c r="AE4" s="244"/>
      <c r="AF4" s="14"/>
      <c r="AG4" s="14"/>
      <c r="AH4" s="14"/>
      <c r="AI4" s="14"/>
      <c r="AJ4" s="35"/>
      <c r="AK4" s="14"/>
      <c r="AL4" s="15"/>
      <c r="AM4" s="16"/>
      <c r="AN4" s="16"/>
      <c r="AO4" s="16"/>
      <c r="AP4" s="17"/>
      <c r="AQ4" s="17"/>
      <c r="AR4" s="17"/>
      <c r="AS4" s="28"/>
      <c r="AT4" s="28"/>
      <c r="AU4" s="29"/>
      <c r="AV4" s="29"/>
      <c r="AW4" s="29"/>
    </row>
    <row r="5" spans="1:49" ht="3.7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  <c r="S5" s="57"/>
      <c r="T5" s="57"/>
      <c r="U5" s="57"/>
      <c r="V5" s="57"/>
      <c r="W5" s="57"/>
      <c r="X5" s="57"/>
      <c r="Y5" s="57"/>
      <c r="Z5" s="57"/>
      <c r="AA5" s="57"/>
      <c r="AB5" s="23"/>
      <c r="AC5" s="244"/>
      <c r="AD5" s="244"/>
      <c r="AE5" s="244"/>
      <c r="AF5" s="23"/>
      <c r="AG5" s="23"/>
      <c r="AH5" s="23"/>
      <c r="AI5" s="23"/>
      <c r="AJ5" s="36"/>
      <c r="AK5" s="23"/>
      <c r="AL5" s="30"/>
      <c r="AM5" s="23"/>
      <c r="AN5" s="23"/>
      <c r="AO5" s="23"/>
      <c r="AP5" s="24"/>
      <c r="AQ5" s="24"/>
      <c r="AR5" s="24"/>
      <c r="AS5" s="28"/>
      <c r="AT5" s="28"/>
      <c r="AU5" s="29"/>
      <c r="AV5" s="29"/>
      <c r="AW5" s="29"/>
    </row>
    <row r="6" spans="1:49" s="37" customFormat="1" ht="17.25" customHeight="1" thickBot="1" x14ac:dyDescent="0.25">
      <c r="A6" s="58"/>
      <c r="B6" s="59" t="s">
        <v>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C6" s="38"/>
      <c r="AD6" s="38"/>
      <c r="AE6" s="32"/>
      <c r="AF6" s="23"/>
      <c r="AG6" s="23"/>
      <c r="AH6" s="23"/>
      <c r="AJ6" s="39"/>
      <c r="AK6" s="39"/>
      <c r="AN6" s="40"/>
      <c r="AO6" s="40"/>
      <c r="AP6" s="40"/>
      <c r="AQ6" s="40"/>
      <c r="AR6" s="40"/>
      <c r="AS6" s="41"/>
      <c r="AT6" s="41"/>
    </row>
    <row r="7" spans="1:49" s="42" customFormat="1" ht="14.1" customHeight="1" x14ac:dyDescent="0.2">
      <c r="A7" s="60"/>
      <c r="B7" s="61" t="s">
        <v>25</v>
      </c>
      <c r="C7" s="61"/>
      <c r="D7" s="61"/>
      <c r="E7" s="61"/>
      <c r="F7" s="61"/>
      <c r="G7" s="61"/>
      <c r="H7" s="61"/>
      <c r="I7" s="61" t="s">
        <v>89</v>
      </c>
      <c r="J7" s="61"/>
      <c r="K7" s="61"/>
      <c r="L7" s="61"/>
      <c r="M7" s="61"/>
      <c r="N7" s="61"/>
      <c r="O7" s="61"/>
      <c r="P7" s="61"/>
      <c r="Q7" s="61" t="s">
        <v>26</v>
      </c>
      <c r="R7" s="61"/>
      <c r="S7" s="61"/>
      <c r="T7" s="61"/>
      <c r="U7" s="62"/>
      <c r="V7" s="61"/>
      <c r="W7" s="61"/>
      <c r="X7" s="61"/>
      <c r="Y7" s="61"/>
      <c r="Z7" s="61"/>
      <c r="AA7" s="63"/>
      <c r="AC7" s="43"/>
      <c r="AD7" s="38"/>
      <c r="AE7" s="43"/>
      <c r="AJ7" s="44">
        <v>0</v>
      </c>
      <c r="AK7" s="44"/>
      <c r="AN7" s="45"/>
      <c r="AO7" s="45"/>
      <c r="AP7" s="45"/>
      <c r="AQ7" s="45"/>
      <c r="AR7" s="45"/>
      <c r="AS7" s="46"/>
      <c r="AT7" s="46"/>
    </row>
    <row r="8" spans="1:49" s="37" customFormat="1" ht="14.1" customHeight="1" x14ac:dyDescent="0.2">
      <c r="A8" s="64"/>
      <c r="B8" s="253"/>
      <c r="C8" s="254"/>
      <c r="D8" s="254"/>
      <c r="E8" s="254"/>
      <c r="F8" s="254"/>
      <c r="G8" s="255"/>
      <c r="H8" s="65"/>
      <c r="I8" s="257"/>
      <c r="J8" s="258"/>
      <c r="K8" s="258"/>
      <c r="L8" s="258"/>
      <c r="M8" s="258"/>
      <c r="N8" s="258"/>
      <c r="O8" s="259"/>
      <c r="P8" s="153"/>
      <c r="Q8" s="260"/>
      <c r="R8" s="261"/>
      <c r="S8" s="261"/>
      <c r="T8" s="261"/>
      <c r="U8" s="261"/>
      <c r="V8" s="261"/>
      <c r="W8" s="261"/>
      <c r="X8" s="261"/>
      <c r="Y8" s="261"/>
      <c r="Z8" s="262"/>
      <c r="AA8" s="66"/>
      <c r="AC8" s="38"/>
      <c r="AD8" s="251"/>
      <c r="AE8" s="38"/>
      <c r="AJ8" s="39"/>
      <c r="AK8" s="39"/>
      <c r="AN8" s="40"/>
      <c r="AO8" s="40"/>
      <c r="AP8" s="40"/>
      <c r="AQ8" s="40"/>
      <c r="AR8" s="40"/>
      <c r="AS8" s="41"/>
      <c r="AT8" s="41"/>
    </row>
    <row r="9" spans="1:49" s="37" customFormat="1" ht="3.75" customHeight="1" thickBot="1" x14ac:dyDescent="0.25">
      <c r="A9" s="67"/>
      <c r="B9" s="68"/>
      <c r="C9" s="68"/>
      <c r="D9" s="68"/>
      <c r="E9" s="68"/>
      <c r="F9" s="68"/>
      <c r="G9" s="68"/>
      <c r="H9" s="69"/>
      <c r="I9" s="68"/>
      <c r="J9" s="68"/>
      <c r="K9" s="68"/>
      <c r="L9" s="68"/>
      <c r="M9" s="68"/>
      <c r="N9" s="68"/>
      <c r="O9" s="68"/>
      <c r="P9" s="68"/>
      <c r="Q9" s="68"/>
      <c r="R9" s="68"/>
      <c r="S9" s="69"/>
      <c r="T9" s="69"/>
      <c r="U9" s="69"/>
      <c r="V9" s="69"/>
      <c r="W9" s="69"/>
      <c r="X9" s="68"/>
      <c r="Y9" s="68"/>
      <c r="Z9" s="68"/>
      <c r="AA9" s="70"/>
      <c r="AC9" s="38"/>
      <c r="AD9" s="251"/>
      <c r="AE9" s="38"/>
      <c r="AJ9" s="47"/>
      <c r="AN9" s="40"/>
      <c r="AO9" s="40"/>
      <c r="AP9" s="40"/>
      <c r="AQ9" s="40"/>
      <c r="AR9" s="40"/>
      <c r="AS9" s="41"/>
      <c r="AT9" s="41"/>
    </row>
    <row r="10" spans="1:49" s="37" customFormat="1" ht="14.1" customHeight="1" thickBot="1" x14ac:dyDescent="0.25">
      <c r="A10" s="58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C10" s="38"/>
      <c r="AD10" s="251"/>
      <c r="AE10" s="38"/>
      <c r="AJ10" s="47"/>
      <c r="AN10" s="40"/>
      <c r="AO10" s="40"/>
      <c r="AP10" s="40"/>
      <c r="AQ10" s="40"/>
      <c r="AR10" s="40"/>
      <c r="AS10" s="41"/>
      <c r="AT10" s="41"/>
    </row>
    <row r="11" spans="1:49" s="37" customFormat="1" ht="15" customHeight="1" x14ac:dyDescent="0.2">
      <c r="A11" s="60"/>
      <c r="B11" s="132" t="s">
        <v>72</v>
      </c>
      <c r="C11" s="72"/>
      <c r="D11" s="125"/>
      <c r="E11" s="61" t="s">
        <v>27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3"/>
      <c r="AC11" s="38"/>
      <c r="AD11" s="251"/>
      <c r="AE11" s="38"/>
      <c r="AJ11" s="47"/>
      <c r="AN11" s="40"/>
      <c r="AO11" s="40"/>
      <c r="AP11" s="40"/>
      <c r="AQ11" s="40"/>
      <c r="AR11" s="40"/>
      <c r="AS11" s="41"/>
      <c r="AT11" s="41"/>
    </row>
    <row r="12" spans="1:49" s="37" customFormat="1" ht="15" customHeight="1" thickBot="1" x14ac:dyDescent="0.25">
      <c r="A12" s="74"/>
      <c r="B12" s="75"/>
      <c r="C12" s="69"/>
      <c r="D12" s="133"/>
      <c r="E12" s="76" t="s">
        <v>22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7"/>
      <c r="AC12" s="38"/>
      <c r="AD12" s="251"/>
      <c r="AE12" s="38"/>
      <c r="AJ12" s="47"/>
      <c r="AN12" s="40"/>
      <c r="AO12" s="40"/>
      <c r="AP12" s="40"/>
      <c r="AQ12" s="40"/>
      <c r="AR12" s="40"/>
      <c r="AS12" s="41"/>
      <c r="AT12" s="41"/>
    </row>
    <row r="13" spans="1:49" s="37" customFormat="1" ht="14.1" customHeight="1" thickBot="1" x14ac:dyDescent="0.25">
      <c r="A13" s="58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C13" s="38"/>
      <c r="AD13" s="38"/>
      <c r="AE13" s="38"/>
      <c r="AJ13" s="47"/>
      <c r="AN13" s="40"/>
      <c r="AO13" s="40"/>
      <c r="AP13" s="40"/>
      <c r="AQ13" s="40"/>
      <c r="AR13" s="40"/>
      <c r="AS13" s="41"/>
      <c r="AT13" s="41"/>
    </row>
    <row r="14" spans="1:49" s="37" customFormat="1" ht="14.1" customHeight="1" x14ac:dyDescent="0.2">
      <c r="A14" s="60"/>
      <c r="B14" s="132" t="s">
        <v>7</v>
      </c>
      <c r="C14" s="61"/>
      <c r="D14" s="61"/>
      <c r="E14" s="61"/>
      <c r="F14" s="61"/>
      <c r="G14" s="61" t="s">
        <v>8</v>
      </c>
      <c r="H14" s="61"/>
      <c r="I14" s="61"/>
      <c r="J14" s="61"/>
      <c r="K14" s="61" t="s">
        <v>9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 t="s">
        <v>10</v>
      </c>
      <c r="W14" s="61"/>
      <c r="X14" s="61"/>
      <c r="Y14" s="61"/>
      <c r="Z14" s="61"/>
      <c r="AA14" s="63"/>
      <c r="AC14" s="38"/>
      <c r="AD14" s="38"/>
      <c r="AE14" s="38"/>
      <c r="AJ14" s="47"/>
      <c r="AN14" s="40"/>
      <c r="AO14" s="40"/>
      <c r="AP14" s="40"/>
      <c r="AQ14" s="40"/>
      <c r="AR14" s="40"/>
      <c r="AS14" s="41"/>
      <c r="AT14" s="41"/>
    </row>
    <row r="15" spans="1:49" s="37" customFormat="1" ht="14.1" customHeight="1" x14ac:dyDescent="0.2">
      <c r="A15" s="64"/>
      <c r="B15" s="78"/>
      <c r="C15" s="78" t="s">
        <v>31</v>
      </c>
      <c r="D15" s="78"/>
      <c r="E15" s="78"/>
      <c r="F15" s="78"/>
      <c r="G15" s="201"/>
      <c r="H15" s="202"/>
      <c r="I15" s="203"/>
      <c r="J15" s="78"/>
      <c r="K15" s="201"/>
      <c r="L15" s="202"/>
      <c r="M15" s="202"/>
      <c r="N15" s="202"/>
      <c r="O15" s="202"/>
      <c r="P15" s="202"/>
      <c r="Q15" s="202"/>
      <c r="R15" s="202"/>
      <c r="S15" s="202"/>
      <c r="T15" s="203"/>
      <c r="U15" s="78"/>
      <c r="V15" s="241"/>
      <c r="W15" s="242"/>
      <c r="X15" s="242"/>
      <c r="Y15" s="242"/>
      <c r="Z15" s="243"/>
      <c r="AA15" s="79"/>
      <c r="AC15" s="38"/>
      <c r="AD15" s="38"/>
      <c r="AE15" s="38"/>
      <c r="AJ15" s="47"/>
      <c r="AN15" s="40"/>
      <c r="AO15" s="40"/>
      <c r="AP15" s="40"/>
      <c r="AQ15" s="40"/>
      <c r="AR15" s="40"/>
      <c r="AS15" s="41"/>
      <c r="AT15" s="41"/>
    </row>
    <row r="16" spans="1:49" s="37" customFormat="1" ht="14.1" customHeight="1" x14ac:dyDescent="0.2">
      <c r="A16" s="64"/>
      <c r="B16" s="78"/>
      <c r="C16" s="78" t="s">
        <v>32</v>
      </c>
      <c r="D16" s="78"/>
      <c r="E16" s="78"/>
      <c r="F16" s="78"/>
      <c r="G16" s="78" t="s">
        <v>36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18</v>
      </c>
      <c r="W16" s="78"/>
      <c r="X16" s="78"/>
      <c r="Y16" s="78"/>
      <c r="Z16" s="78"/>
      <c r="AA16" s="79"/>
      <c r="AC16" s="38"/>
      <c r="AD16" s="38"/>
      <c r="AE16" s="38"/>
      <c r="AJ16" s="47"/>
      <c r="AN16" s="40"/>
      <c r="AO16" s="40"/>
      <c r="AP16" s="40"/>
      <c r="AQ16" s="40"/>
      <c r="AR16" s="40"/>
      <c r="AS16" s="41"/>
      <c r="AT16" s="41"/>
    </row>
    <row r="17" spans="1:46" s="37" customFormat="1" ht="14.1" customHeight="1" x14ac:dyDescent="0.2">
      <c r="A17" s="64"/>
      <c r="B17" s="78"/>
      <c r="C17" s="78" t="s">
        <v>33</v>
      </c>
      <c r="D17" s="78"/>
      <c r="E17" s="78"/>
      <c r="F17" s="78"/>
      <c r="G17" s="201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3"/>
      <c r="U17" s="78"/>
      <c r="V17" s="218"/>
      <c r="W17" s="219"/>
      <c r="X17" s="219"/>
      <c r="Y17" s="219"/>
      <c r="Z17" s="220"/>
      <c r="AA17" s="79"/>
      <c r="AC17" s="38"/>
      <c r="AD17" s="38"/>
      <c r="AE17" s="38"/>
      <c r="AJ17" s="47"/>
      <c r="AN17" s="40"/>
      <c r="AO17" s="40"/>
      <c r="AP17" s="40"/>
      <c r="AQ17" s="40"/>
      <c r="AR17" s="40"/>
      <c r="AS17" s="41"/>
      <c r="AT17" s="41"/>
    </row>
    <row r="18" spans="1:46" s="37" customFormat="1" ht="14.1" customHeight="1" x14ac:dyDescent="0.2">
      <c r="A18" s="64"/>
      <c r="B18" s="78"/>
      <c r="C18" s="78" t="s">
        <v>34</v>
      </c>
      <c r="D18" s="78"/>
      <c r="E18" s="78"/>
      <c r="F18" s="78"/>
      <c r="G18" s="78" t="s">
        <v>11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 t="s">
        <v>12</v>
      </c>
      <c r="S18" s="78"/>
      <c r="T18" s="78"/>
      <c r="U18" s="78"/>
      <c r="V18" s="78"/>
      <c r="W18" s="78"/>
      <c r="X18" s="78" t="s">
        <v>13</v>
      </c>
      <c r="Y18" s="78"/>
      <c r="Z18" s="78"/>
      <c r="AA18" s="79"/>
      <c r="AC18" s="38"/>
      <c r="AD18" s="38"/>
      <c r="AE18" s="38"/>
      <c r="AJ18" s="47"/>
      <c r="AN18" s="40"/>
      <c r="AO18" s="40"/>
      <c r="AP18" s="40"/>
      <c r="AQ18" s="40"/>
      <c r="AR18" s="40"/>
      <c r="AS18" s="41"/>
      <c r="AT18" s="41"/>
    </row>
    <row r="19" spans="1:46" s="37" customFormat="1" ht="14.1" customHeight="1" x14ac:dyDescent="0.2">
      <c r="A19" s="64"/>
      <c r="B19" s="78"/>
      <c r="C19" s="78" t="s">
        <v>35</v>
      </c>
      <c r="D19" s="78"/>
      <c r="E19" s="78"/>
      <c r="F19" s="78"/>
      <c r="G19" s="201"/>
      <c r="H19" s="210"/>
      <c r="I19" s="210"/>
      <c r="J19" s="210"/>
      <c r="K19" s="210"/>
      <c r="L19" s="210"/>
      <c r="M19" s="210"/>
      <c r="N19" s="210"/>
      <c r="O19" s="210"/>
      <c r="P19" s="211"/>
      <c r="Q19" s="78"/>
      <c r="R19" s="201"/>
      <c r="S19" s="210"/>
      <c r="T19" s="210"/>
      <c r="U19" s="210"/>
      <c r="V19" s="211"/>
      <c r="W19" s="78"/>
      <c r="X19" s="235"/>
      <c r="Y19" s="236"/>
      <c r="Z19" s="237"/>
      <c r="AA19" s="79"/>
      <c r="AC19" s="38"/>
      <c r="AD19" s="38"/>
      <c r="AE19" s="38"/>
      <c r="AJ19" s="47"/>
      <c r="AN19" s="40"/>
      <c r="AO19" s="40"/>
      <c r="AP19" s="40"/>
      <c r="AQ19" s="40"/>
      <c r="AR19" s="40"/>
      <c r="AS19" s="41"/>
      <c r="AT19" s="41"/>
    </row>
    <row r="20" spans="1:46" s="37" customFormat="1" ht="14.1" customHeight="1" x14ac:dyDescent="0.2">
      <c r="A20" s="64"/>
      <c r="B20" s="78"/>
      <c r="C20" s="78"/>
      <c r="D20" s="78"/>
      <c r="E20" s="78"/>
      <c r="F20" s="78"/>
      <c r="G20" s="78" t="s">
        <v>14</v>
      </c>
      <c r="H20" s="78"/>
      <c r="I20" s="78"/>
      <c r="J20" s="78"/>
      <c r="K20" s="78" t="s">
        <v>15</v>
      </c>
      <c r="L20" s="78"/>
      <c r="M20" s="78"/>
      <c r="N20" s="78"/>
      <c r="O20" s="78"/>
      <c r="P20" s="78"/>
      <c r="Q20" s="78"/>
      <c r="R20" s="78" t="s">
        <v>16</v>
      </c>
      <c r="S20" s="78"/>
      <c r="T20" s="78"/>
      <c r="U20" s="78"/>
      <c r="V20" s="78"/>
      <c r="W20" s="78"/>
      <c r="X20" s="78"/>
      <c r="Y20" s="78"/>
      <c r="Z20" s="78"/>
      <c r="AA20" s="79"/>
      <c r="AC20" s="38"/>
      <c r="AD20" s="38"/>
      <c r="AE20" s="38"/>
      <c r="AJ20" s="47"/>
      <c r="AN20" s="40"/>
      <c r="AO20" s="40"/>
      <c r="AP20" s="40"/>
      <c r="AQ20" s="40"/>
      <c r="AR20" s="40"/>
      <c r="AS20" s="41"/>
      <c r="AT20" s="41"/>
    </row>
    <row r="21" spans="1:46" s="37" customFormat="1" ht="14.1" customHeight="1" x14ac:dyDescent="0.2">
      <c r="A21" s="64"/>
      <c r="B21" s="78"/>
      <c r="C21" s="78"/>
      <c r="D21" s="78"/>
      <c r="E21" s="78"/>
      <c r="F21" s="78"/>
      <c r="G21" s="238"/>
      <c r="H21" s="239"/>
      <c r="I21" s="240"/>
      <c r="J21" s="78"/>
      <c r="K21" s="201"/>
      <c r="L21" s="210"/>
      <c r="M21" s="210"/>
      <c r="N21" s="210"/>
      <c r="O21" s="210"/>
      <c r="P21" s="211"/>
      <c r="Q21" s="78"/>
      <c r="R21" s="201"/>
      <c r="S21" s="202"/>
      <c r="T21" s="202"/>
      <c r="U21" s="202"/>
      <c r="V21" s="202"/>
      <c r="W21" s="202"/>
      <c r="X21" s="202"/>
      <c r="Y21" s="202"/>
      <c r="Z21" s="203"/>
      <c r="AA21" s="80"/>
      <c r="AC21" s="38"/>
      <c r="AD21" s="38"/>
      <c r="AE21" s="38"/>
      <c r="AJ21" s="47"/>
      <c r="AN21" s="40"/>
      <c r="AO21" s="40"/>
      <c r="AP21" s="40"/>
      <c r="AQ21" s="40"/>
      <c r="AR21" s="40"/>
      <c r="AS21" s="41"/>
      <c r="AT21" s="41"/>
    </row>
    <row r="22" spans="1:46" s="37" customFormat="1" ht="3.75" customHeight="1" thickBot="1" x14ac:dyDescent="0.25">
      <c r="A22" s="67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2"/>
      <c r="AC22" s="38"/>
      <c r="AD22" s="38"/>
      <c r="AE22" s="38"/>
      <c r="AJ22" s="47"/>
      <c r="AN22" s="40"/>
      <c r="AO22" s="40"/>
      <c r="AP22" s="40"/>
      <c r="AQ22" s="40"/>
      <c r="AR22" s="40"/>
      <c r="AS22" s="41"/>
      <c r="AT22" s="41"/>
    </row>
    <row r="23" spans="1:46" s="37" customFormat="1" ht="14.1" customHeight="1" thickBot="1" x14ac:dyDescent="0.25">
      <c r="A23" s="58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C23" s="38"/>
      <c r="AD23" s="38"/>
      <c r="AE23" s="38"/>
      <c r="AJ23" s="47"/>
      <c r="AN23" s="40"/>
      <c r="AO23" s="40"/>
      <c r="AP23" s="40"/>
      <c r="AQ23" s="40"/>
      <c r="AR23" s="40"/>
      <c r="AS23" s="41"/>
      <c r="AT23" s="41"/>
    </row>
    <row r="24" spans="1:46" s="37" customFormat="1" ht="14.1" customHeight="1" x14ac:dyDescent="0.2">
      <c r="A24" s="60"/>
      <c r="B24" s="132" t="s">
        <v>17</v>
      </c>
      <c r="C24" s="61"/>
      <c r="D24" s="61"/>
      <c r="E24" s="61"/>
      <c r="F24" s="61"/>
      <c r="G24" s="61" t="s">
        <v>8</v>
      </c>
      <c r="H24" s="61"/>
      <c r="I24" s="61"/>
      <c r="J24" s="61"/>
      <c r="K24" s="61" t="s">
        <v>9</v>
      </c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 t="s">
        <v>10</v>
      </c>
      <c r="W24" s="61"/>
      <c r="X24" s="61"/>
      <c r="Y24" s="61"/>
      <c r="Z24" s="61"/>
      <c r="AA24" s="63"/>
      <c r="AC24" s="38"/>
      <c r="AD24" s="38"/>
      <c r="AE24" s="38"/>
      <c r="AJ24" s="47"/>
      <c r="AN24" s="40"/>
      <c r="AO24" s="40"/>
      <c r="AP24" s="40"/>
      <c r="AQ24" s="40"/>
      <c r="AR24" s="40"/>
      <c r="AS24" s="41"/>
      <c r="AT24" s="41"/>
    </row>
    <row r="25" spans="1:46" s="37" customFormat="1" ht="14.1" customHeight="1" x14ac:dyDescent="0.2">
      <c r="A25" s="64"/>
      <c r="B25" s="78"/>
      <c r="C25" s="78" t="s">
        <v>31</v>
      </c>
      <c r="D25" s="78"/>
      <c r="E25" s="78"/>
      <c r="F25" s="78"/>
      <c r="G25" s="201"/>
      <c r="H25" s="202"/>
      <c r="I25" s="203"/>
      <c r="J25" s="78"/>
      <c r="K25" s="201" t="s">
        <v>24</v>
      </c>
      <c r="L25" s="202"/>
      <c r="M25" s="202"/>
      <c r="N25" s="202"/>
      <c r="O25" s="202"/>
      <c r="P25" s="202"/>
      <c r="Q25" s="202"/>
      <c r="R25" s="202"/>
      <c r="S25" s="202"/>
      <c r="T25" s="203"/>
      <c r="U25" s="78"/>
      <c r="V25" s="241" t="s">
        <v>24</v>
      </c>
      <c r="W25" s="242"/>
      <c r="X25" s="242"/>
      <c r="Y25" s="242"/>
      <c r="Z25" s="243"/>
      <c r="AA25" s="79"/>
      <c r="AC25" s="38"/>
      <c r="AD25" s="38"/>
      <c r="AE25" s="38"/>
      <c r="AJ25" s="47"/>
      <c r="AN25" s="40"/>
      <c r="AO25" s="40"/>
      <c r="AP25" s="40"/>
      <c r="AQ25" s="40"/>
      <c r="AR25" s="40"/>
      <c r="AS25" s="41"/>
      <c r="AT25" s="41"/>
    </row>
    <row r="26" spans="1:46" s="37" customFormat="1" ht="14.1" customHeight="1" x14ac:dyDescent="0.2">
      <c r="A26" s="64"/>
      <c r="B26" s="78"/>
      <c r="C26" s="78" t="s">
        <v>32</v>
      </c>
      <c r="D26" s="78"/>
      <c r="E26" s="78"/>
      <c r="F26" s="78"/>
      <c r="G26" s="78" t="s">
        <v>36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 t="s">
        <v>18</v>
      </c>
      <c r="W26" s="78"/>
      <c r="X26" s="78"/>
      <c r="Y26" s="78"/>
      <c r="Z26" s="78"/>
      <c r="AA26" s="79"/>
      <c r="AC26" s="38"/>
      <c r="AD26" s="38"/>
      <c r="AE26" s="38"/>
      <c r="AJ26" s="47"/>
      <c r="AN26" s="40"/>
      <c r="AO26" s="40"/>
      <c r="AP26" s="40"/>
      <c r="AQ26" s="40"/>
      <c r="AR26" s="40"/>
      <c r="AS26" s="41"/>
      <c r="AT26" s="41"/>
    </row>
    <row r="27" spans="1:46" s="37" customFormat="1" ht="14.1" customHeight="1" x14ac:dyDescent="0.2">
      <c r="A27" s="64"/>
      <c r="B27" s="78"/>
      <c r="C27" s="78" t="s">
        <v>45</v>
      </c>
      <c r="D27" s="78"/>
      <c r="E27" s="78"/>
      <c r="F27" s="78"/>
      <c r="G27" s="201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3"/>
      <c r="U27" s="78"/>
      <c r="V27" s="218"/>
      <c r="W27" s="219"/>
      <c r="X27" s="219"/>
      <c r="Y27" s="219"/>
      <c r="Z27" s="220"/>
      <c r="AA27" s="79"/>
      <c r="AC27" s="38"/>
      <c r="AD27" s="38"/>
      <c r="AE27" s="38"/>
      <c r="AJ27" s="47"/>
      <c r="AN27" s="40"/>
      <c r="AO27" s="40"/>
      <c r="AP27" s="40"/>
      <c r="AQ27" s="40"/>
      <c r="AR27" s="40"/>
      <c r="AS27" s="41"/>
      <c r="AT27" s="41"/>
    </row>
    <row r="28" spans="1:46" s="37" customFormat="1" ht="14.1" customHeight="1" x14ac:dyDescent="0.2">
      <c r="A28" s="64"/>
      <c r="B28" s="78"/>
      <c r="C28" s="78" t="s">
        <v>43</v>
      </c>
      <c r="D28" s="78"/>
      <c r="E28" s="78"/>
      <c r="F28" s="78"/>
      <c r="G28" s="78" t="s">
        <v>11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 t="s">
        <v>12</v>
      </c>
      <c r="S28" s="78"/>
      <c r="T28" s="78"/>
      <c r="U28" s="78"/>
      <c r="V28" s="78"/>
      <c r="W28" s="78"/>
      <c r="X28" s="78" t="s">
        <v>13</v>
      </c>
      <c r="Y28" s="78"/>
      <c r="Z28" s="78"/>
      <c r="AA28" s="79"/>
      <c r="AC28" s="38"/>
      <c r="AD28" s="38"/>
      <c r="AE28" s="38"/>
      <c r="AJ28" s="47"/>
      <c r="AN28" s="40"/>
      <c r="AO28" s="40"/>
      <c r="AP28" s="40"/>
      <c r="AQ28" s="40"/>
      <c r="AR28" s="40"/>
      <c r="AS28" s="41"/>
      <c r="AT28" s="41"/>
    </row>
    <row r="29" spans="1:46" s="37" customFormat="1" ht="14.1" customHeight="1" x14ac:dyDescent="0.2">
      <c r="A29" s="64"/>
      <c r="B29" s="78"/>
      <c r="C29" s="78"/>
      <c r="D29" s="78"/>
      <c r="E29" s="78"/>
      <c r="F29" s="78"/>
      <c r="G29" s="201"/>
      <c r="H29" s="210"/>
      <c r="I29" s="210"/>
      <c r="J29" s="210"/>
      <c r="K29" s="210"/>
      <c r="L29" s="210"/>
      <c r="M29" s="210"/>
      <c r="N29" s="210"/>
      <c r="O29" s="210"/>
      <c r="P29" s="211"/>
      <c r="Q29" s="78"/>
      <c r="R29" s="201" t="s">
        <v>24</v>
      </c>
      <c r="S29" s="210"/>
      <c r="T29" s="210"/>
      <c r="U29" s="210"/>
      <c r="V29" s="211"/>
      <c r="W29" s="78"/>
      <c r="X29" s="235"/>
      <c r="Y29" s="236"/>
      <c r="Z29" s="237"/>
      <c r="AA29" s="79"/>
      <c r="AC29" s="38"/>
      <c r="AD29" s="38"/>
      <c r="AE29" s="38"/>
      <c r="AJ29" s="47"/>
      <c r="AN29" s="40"/>
      <c r="AO29" s="40"/>
      <c r="AP29" s="40"/>
      <c r="AQ29" s="40"/>
      <c r="AR29" s="40"/>
      <c r="AS29" s="41"/>
      <c r="AT29" s="41"/>
    </row>
    <row r="30" spans="1:46" s="37" customFormat="1" ht="14.1" customHeight="1" x14ac:dyDescent="0.2">
      <c r="A30" s="64"/>
      <c r="B30" s="78"/>
      <c r="C30" s="78"/>
      <c r="D30" s="78"/>
      <c r="E30" s="78"/>
      <c r="F30" s="78"/>
      <c r="G30" s="78" t="s">
        <v>14</v>
      </c>
      <c r="H30" s="78"/>
      <c r="I30" s="78"/>
      <c r="J30" s="78"/>
      <c r="K30" s="78" t="s">
        <v>15</v>
      </c>
      <c r="L30" s="78"/>
      <c r="M30" s="78"/>
      <c r="N30" s="78"/>
      <c r="O30" s="78"/>
      <c r="P30" s="78"/>
      <c r="Q30" s="78"/>
      <c r="R30" s="78" t="s">
        <v>16</v>
      </c>
      <c r="S30" s="78"/>
      <c r="T30" s="78"/>
      <c r="U30" s="78"/>
      <c r="V30" s="78"/>
      <c r="W30" s="78"/>
      <c r="X30" s="78"/>
      <c r="Y30" s="78"/>
      <c r="Z30" s="78"/>
      <c r="AA30" s="79"/>
      <c r="AC30" s="38"/>
      <c r="AD30" s="38"/>
      <c r="AE30" s="38"/>
      <c r="AJ30" s="47"/>
      <c r="AN30" s="40"/>
      <c r="AO30" s="40"/>
      <c r="AP30" s="40"/>
      <c r="AQ30" s="40"/>
      <c r="AR30" s="40"/>
      <c r="AS30" s="41"/>
      <c r="AT30" s="41"/>
    </row>
    <row r="31" spans="1:46" s="37" customFormat="1" ht="14.1" customHeight="1" x14ac:dyDescent="0.2">
      <c r="A31" s="64"/>
      <c r="B31" s="78"/>
      <c r="C31" s="78"/>
      <c r="D31" s="78"/>
      <c r="E31" s="78"/>
      <c r="F31" s="78"/>
      <c r="G31" s="238"/>
      <c r="H31" s="239"/>
      <c r="I31" s="240"/>
      <c r="J31" s="78"/>
      <c r="K31" s="201"/>
      <c r="L31" s="210"/>
      <c r="M31" s="210"/>
      <c r="N31" s="210"/>
      <c r="O31" s="210"/>
      <c r="P31" s="211"/>
      <c r="Q31" s="78"/>
      <c r="R31" s="201"/>
      <c r="S31" s="202"/>
      <c r="T31" s="202"/>
      <c r="U31" s="202"/>
      <c r="V31" s="202"/>
      <c r="W31" s="202"/>
      <c r="X31" s="202"/>
      <c r="Y31" s="202"/>
      <c r="Z31" s="203"/>
      <c r="AA31" s="80"/>
      <c r="AC31" s="38"/>
      <c r="AD31" s="38"/>
      <c r="AE31" s="38"/>
      <c r="AJ31" s="47"/>
      <c r="AN31" s="40"/>
      <c r="AO31" s="40"/>
      <c r="AP31" s="40"/>
      <c r="AQ31" s="40"/>
      <c r="AR31" s="40"/>
      <c r="AS31" s="41"/>
      <c r="AT31" s="41"/>
    </row>
    <row r="32" spans="1:46" s="37" customFormat="1" ht="14.1" customHeight="1" x14ac:dyDescent="0.2">
      <c r="A32" s="64"/>
      <c r="B32" s="78"/>
      <c r="C32" s="78"/>
      <c r="D32" s="78"/>
      <c r="E32" s="78"/>
      <c r="F32" s="78"/>
      <c r="G32" s="78" t="s">
        <v>37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 t="s">
        <v>38</v>
      </c>
      <c r="S32" s="78"/>
      <c r="T32" s="78"/>
      <c r="U32" s="78"/>
      <c r="V32" s="78"/>
      <c r="W32" s="78"/>
      <c r="X32" s="78"/>
      <c r="Y32" s="78"/>
      <c r="Z32" s="78"/>
      <c r="AA32" s="80"/>
      <c r="AC32" s="38"/>
      <c r="AD32" s="38"/>
      <c r="AE32" s="38"/>
      <c r="AJ32" s="47"/>
      <c r="AN32" s="40"/>
      <c r="AO32" s="40"/>
      <c r="AP32" s="40"/>
      <c r="AQ32" s="40"/>
      <c r="AR32" s="40"/>
      <c r="AS32" s="41"/>
      <c r="AT32" s="41"/>
    </row>
    <row r="33" spans="1:46" s="37" customFormat="1" ht="14.1" customHeight="1" x14ac:dyDescent="0.2">
      <c r="A33" s="64"/>
      <c r="B33" s="78"/>
      <c r="C33" s="78"/>
      <c r="D33" s="78"/>
      <c r="E33" s="78"/>
      <c r="F33" s="78"/>
      <c r="G33" s="201"/>
      <c r="H33" s="202"/>
      <c r="I33" s="202"/>
      <c r="J33" s="202"/>
      <c r="K33" s="202"/>
      <c r="L33" s="202"/>
      <c r="M33" s="202"/>
      <c r="N33" s="202"/>
      <c r="O33" s="202"/>
      <c r="P33" s="203"/>
      <c r="Q33" s="78"/>
      <c r="R33" s="204"/>
      <c r="S33" s="205"/>
      <c r="T33" s="205"/>
      <c r="U33" s="205"/>
      <c r="V33" s="205"/>
      <c r="W33" s="205"/>
      <c r="X33" s="205"/>
      <c r="Y33" s="205"/>
      <c r="Z33" s="206"/>
      <c r="AA33" s="80"/>
      <c r="AC33" s="38"/>
      <c r="AD33" s="38"/>
      <c r="AE33" s="38"/>
      <c r="AJ33" s="47"/>
      <c r="AN33" s="40"/>
      <c r="AO33" s="40"/>
      <c r="AP33" s="40"/>
      <c r="AQ33" s="40"/>
      <c r="AR33" s="40"/>
      <c r="AS33" s="41"/>
      <c r="AT33" s="41"/>
    </row>
    <row r="34" spans="1:46" s="37" customFormat="1" ht="24.75" customHeight="1" x14ac:dyDescent="0.2">
      <c r="A34" s="64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207"/>
      <c r="S34" s="208"/>
      <c r="T34" s="208"/>
      <c r="U34" s="208"/>
      <c r="V34" s="208"/>
      <c r="W34" s="208"/>
      <c r="X34" s="208"/>
      <c r="Y34" s="208"/>
      <c r="Z34" s="209"/>
      <c r="AA34" s="80"/>
      <c r="AC34" s="38"/>
      <c r="AD34" s="38"/>
      <c r="AE34" s="38"/>
      <c r="AJ34" s="47"/>
      <c r="AN34" s="40"/>
      <c r="AO34" s="40"/>
      <c r="AP34" s="40"/>
      <c r="AQ34" s="40"/>
      <c r="AR34" s="40"/>
      <c r="AS34" s="41"/>
      <c r="AT34" s="41"/>
    </row>
    <row r="35" spans="1:46" s="37" customFormat="1" ht="3.75" customHeight="1" x14ac:dyDescent="0.2">
      <c r="A35" s="64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80"/>
      <c r="AC35" s="38"/>
      <c r="AD35" s="38"/>
      <c r="AE35" s="38"/>
      <c r="AJ35" s="47"/>
      <c r="AN35" s="40"/>
      <c r="AO35" s="40"/>
      <c r="AP35" s="40"/>
      <c r="AQ35" s="40"/>
      <c r="AR35" s="40"/>
      <c r="AS35" s="41"/>
      <c r="AT35" s="41"/>
    </row>
    <row r="36" spans="1:46" s="37" customFormat="1" ht="3.75" customHeight="1" thickBot="1" x14ac:dyDescent="0.25">
      <c r="A36" s="67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4"/>
      <c r="AC36" s="38"/>
      <c r="AD36" s="38"/>
      <c r="AE36" s="38"/>
      <c r="AJ36" s="47"/>
      <c r="AN36" s="40"/>
      <c r="AO36" s="40"/>
      <c r="AP36" s="40"/>
      <c r="AQ36" s="40"/>
      <c r="AR36" s="40"/>
      <c r="AS36" s="41"/>
      <c r="AT36" s="41"/>
    </row>
    <row r="37" spans="1:46" s="37" customFormat="1" ht="18" customHeight="1" thickBot="1" x14ac:dyDescent="0.25">
      <c r="A37" s="78"/>
      <c r="B37" s="109" t="s">
        <v>74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85"/>
      <c r="AC37" s="38"/>
      <c r="AD37" s="38"/>
      <c r="AE37" s="38"/>
      <c r="AJ37" s="47"/>
      <c r="AN37" s="40"/>
      <c r="AO37" s="40"/>
      <c r="AP37" s="40"/>
      <c r="AQ37" s="40"/>
      <c r="AR37" s="40"/>
      <c r="AS37" s="41"/>
      <c r="AT37" s="41"/>
    </row>
    <row r="38" spans="1:46" s="37" customFormat="1" ht="3.75" customHeight="1" x14ac:dyDescent="0.2">
      <c r="A38" s="60"/>
      <c r="B38" s="136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86"/>
      <c r="S38" s="86"/>
      <c r="T38" s="86"/>
      <c r="U38" s="86"/>
      <c r="V38" s="86"/>
      <c r="W38" s="86"/>
      <c r="X38" s="86"/>
      <c r="Y38" s="86"/>
      <c r="Z38" s="86"/>
      <c r="AA38" s="63"/>
      <c r="AC38" s="38"/>
      <c r="AD38" s="38"/>
      <c r="AE38" s="38"/>
      <c r="AJ38" s="47"/>
      <c r="AN38" s="40"/>
      <c r="AO38" s="40"/>
      <c r="AP38" s="40"/>
      <c r="AQ38" s="40"/>
      <c r="AR38" s="40"/>
      <c r="AS38" s="41"/>
      <c r="AT38" s="41"/>
    </row>
    <row r="39" spans="1:46" s="37" customFormat="1" ht="14.1" customHeight="1" x14ac:dyDescent="0.2">
      <c r="A39" s="64"/>
      <c r="B39" s="78" t="s">
        <v>19</v>
      </c>
      <c r="C39" s="78"/>
      <c r="D39" s="78"/>
      <c r="E39" s="78"/>
      <c r="F39" s="78"/>
      <c r="G39" s="173"/>
      <c r="H39" s="174"/>
      <c r="I39" s="174"/>
      <c r="J39" s="175"/>
      <c r="K39" s="78" t="s">
        <v>23</v>
      </c>
      <c r="L39" s="137"/>
      <c r="M39" s="137"/>
      <c r="N39" s="137"/>
      <c r="O39" s="78" t="s">
        <v>20</v>
      </c>
      <c r="P39" s="137"/>
      <c r="Q39" s="78"/>
      <c r="R39" s="137"/>
      <c r="S39" s="85"/>
      <c r="T39" s="85"/>
      <c r="U39" s="85"/>
      <c r="V39" s="85"/>
      <c r="W39" s="85"/>
      <c r="X39" s="85"/>
      <c r="Y39" s="85"/>
      <c r="Z39" s="85"/>
      <c r="AA39" s="79"/>
      <c r="AC39" s="38"/>
      <c r="AD39" s="38"/>
      <c r="AE39" s="38"/>
      <c r="AJ39" s="47"/>
      <c r="AN39" s="40"/>
      <c r="AO39" s="40"/>
      <c r="AP39" s="40"/>
      <c r="AQ39" s="40"/>
      <c r="AR39" s="40"/>
      <c r="AS39" s="41"/>
      <c r="AT39" s="41"/>
    </row>
    <row r="40" spans="1:46" s="37" customFormat="1" ht="3.75" customHeight="1" thickBot="1" x14ac:dyDescent="0.25">
      <c r="A40" s="67"/>
      <c r="B40" s="81"/>
      <c r="C40" s="81"/>
      <c r="D40" s="81"/>
      <c r="E40" s="81"/>
      <c r="F40" s="81"/>
      <c r="G40" s="146"/>
      <c r="H40" s="146"/>
      <c r="I40" s="146"/>
      <c r="J40" s="146"/>
      <c r="K40" s="81"/>
      <c r="L40" s="133"/>
      <c r="M40" s="133"/>
      <c r="N40" s="133"/>
      <c r="O40" s="81"/>
      <c r="P40" s="133"/>
      <c r="Q40" s="81"/>
      <c r="R40" s="133"/>
      <c r="S40" s="87"/>
      <c r="T40" s="87"/>
      <c r="U40" s="87"/>
      <c r="V40" s="87"/>
      <c r="W40" s="87"/>
      <c r="X40" s="87"/>
      <c r="Y40" s="87"/>
      <c r="Z40" s="87"/>
      <c r="AA40" s="82"/>
      <c r="AC40" s="38"/>
      <c r="AD40" s="38"/>
      <c r="AE40" s="38"/>
      <c r="AJ40" s="47"/>
      <c r="AN40" s="40"/>
      <c r="AO40" s="40"/>
      <c r="AP40" s="40"/>
      <c r="AQ40" s="40"/>
      <c r="AR40" s="40"/>
      <c r="AS40" s="41"/>
      <c r="AT40" s="41"/>
    </row>
    <row r="41" spans="1:46" s="37" customFormat="1" ht="18" customHeight="1" thickBot="1" x14ac:dyDescent="0.25">
      <c r="A41" s="78"/>
      <c r="B41" s="109" t="s">
        <v>50</v>
      </c>
      <c r="C41" s="109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167"/>
      <c r="R41" s="78"/>
      <c r="S41" s="78"/>
      <c r="T41" s="78"/>
      <c r="U41" s="78"/>
      <c r="V41" s="78"/>
      <c r="W41" s="171" t="str">
        <f>IF(sazby!G15=2,"NESJEDNÁNO ","")</f>
        <v xml:space="preserve">NESJEDNÁNO </v>
      </c>
      <c r="X41" s="78"/>
      <c r="Y41" s="78"/>
      <c r="Z41" s="166"/>
      <c r="AA41" s="85"/>
      <c r="AC41" s="38"/>
      <c r="AD41" s="38"/>
      <c r="AE41" s="38"/>
      <c r="AJ41" s="47"/>
      <c r="AN41" s="40"/>
      <c r="AO41" s="40"/>
      <c r="AP41" s="40"/>
      <c r="AQ41" s="40"/>
      <c r="AR41" s="40"/>
      <c r="AS41" s="41"/>
      <c r="AT41" s="41"/>
    </row>
    <row r="42" spans="1:46" s="37" customFormat="1" ht="3.75" customHeight="1" x14ac:dyDescent="0.2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3"/>
      <c r="AC42" s="38"/>
      <c r="AD42" s="38"/>
      <c r="AE42" s="38"/>
      <c r="AJ42" s="47"/>
      <c r="AN42" s="40"/>
      <c r="AO42" s="40"/>
      <c r="AP42" s="40"/>
      <c r="AQ42" s="40"/>
      <c r="AR42" s="40"/>
      <c r="AS42" s="41"/>
      <c r="AT42" s="41"/>
    </row>
    <row r="43" spans="1:46" s="37" customFormat="1" ht="14.1" customHeight="1" x14ac:dyDescent="0.2">
      <c r="A43" s="64"/>
      <c r="B43" s="78" t="s">
        <v>46</v>
      </c>
      <c r="C43" s="78"/>
      <c r="D43" s="78"/>
      <c r="E43" s="78"/>
      <c r="F43" s="78"/>
      <c r="G43" s="188">
        <f>VLOOKUP(sazby!L2,sazby!H2:I7,2,0)</f>
        <v>0</v>
      </c>
      <c r="H43" s="189"/>
      <c r="I43" s="189"/>
      <c r="J43" s="190"/>
      <c r="K43" s="149"/>
      <c r="L43" s="143" t="s">
        <v>83</v>
      </c>
      <c r="M43" s="142"/>
      <c r="N43" s="142"/>
      <c r="O43" s="142"/>
      <c r="P43" s="142"/>
      <c r="Q43" s="142"/>
      <c r="R43" s="142"/>
      <c r="S43" s="142"/>
      <c r="T43" s="85"/>
      <c r="U43" s="147"/>
      <c r="V43" s="147" t="s">
        <v>84</v>
      </c>
      <c r="W43" s="176">
        <f>IF(sazby!G15=2,0,VLOOKUP(sazby!L2,sazby!H3:J7,3,0))</f>
        <v>0</v>
      </c>
      <c r="X43" s="177"/>
      <c r="Y43" s="177"/>
      <c r="Z43" s="178"/>
      <c r="AA43" s="79"/>
      <c r="AC43" s="38"/>
      <c r="AD43" s="38"/>
      <c r="AE43" s="38"/>
      <c r="AJ43" s="47"/>
      <c r="AN43" s="40"/>
      <c r="AO43" s="40"/>
      <c r="AP43" s="40"/>
      <c r="AQ43" s="40"/>
      <c r="AR43" s="40"/>
      <c r="AS43" s="41"/>
      <c r="AT43" s="41"/>
    </row>
    <row r="44" spans="1:46" s="37" customFormat="1" ht="3.75" customHeight="1" thickBot="1" x14ac:dyDescent="0.25">
      <c r="A44" s="67"/>
      <c r="B44" s="81"/>
      <c r="C44" s="81"/>
      <c r="D44" s="81"/>
      <c r="E44" s="81"/>
      <c r="F44" s="81"/>
      <c r="G44" s="169"/>
      <c r="H44" s="169"/>
      <c r="I44" s="169"/>
      <c r="J44" s="169"/>
      <c r="K44" s="169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82"/>
      <c r="AC44" s="38"/>
      <c r="AD44" s="38"/>
      <c r="AE44" s="38"/>
      <c r="AJ44" s="47"/>
      <c r="AN44" s="40"/>
      <c r="AO44" s="40"/>
      <c r="AP44" s="40"/>
      <c r="AQ44" s="40"/>
      <c r="AR44" s="40"/>
      <c r="AS44" s="41"/>
      <c r="AT44" s="41"/>
    </row>
    <row r="45" spans="1:46" s="37" customFormat="1" ht="18" customHeight="1" thickBot="1" x14ac:dyDescent="0.25">
      <c r="A45" s="81"/>
      <c r="B45" s="168" t="s">
        <v>90</v>
      </c>
      <c r="C45" s="168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167"/>
      <c r="T45" s="81"/>
      <c r="U45" s="81"/>
      <c r="V45" s="81"/>
      <c r="W45" s="171" t="str">
        <f>IF(sazby!G16=2,"NESJEDNÁNO ","")</f>
        <v xml:space="preserve">NESJEDNÁNO </v>
      </c>
      <c r="X45" s="78"/>
      <c r="Y45" s="78"/>
      <c r="Z45" s="166"/>
      <c r="AA45" s="81"/>
      <c r="AC45" s="38"/>
      <c r="AD45" s="38"/>
      <c r="AE45" s="38"/>
      <c r="AJ45" s="47"/>
      <c r="AN45" s="40"/>
      <c r="AO45" s="40"/>
      <c r="AP45" s="40"/>
      <c r="AQ45" s="40"/>
      <c r="AR45" s="40"/>
      <c r="AS45" s="41"/>
      <c r="AT45" s="41"/>
    </row>
    <row r="46" spans="1:46" s="37" customFormat="1" ht="3.75" customHeight="1" x14ac:dyDescent="0.2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3"/>
      <c r="AC46" s="38"/>
      <c r="AD46" s="38"/>
      <c r="AE46" s="38"/>
      <c r="AJ46" s="47"/>
      <c r="AN46" s="40"/>
      <c r="AO46" s="40"/>
      <c r="AP46" s="40"/>
      <c r="AQ46" s="40"/>
      <c r="AR46" s="40"/>
      <c r="AS46" s="41"/>
      <c r="AT46" s="41"/>
    </row>
    <row r="47" spans="1:46" s="37" customFormat="1" ht="13.5" customHeight="1" x14ac:dyDescent="0.2">
      <c r="A47" s="64"/>
      <c r="B47" s="107" t="s">
        <v>80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9"/>
      <c r="AC47" s="38"/>
      <c r="AD47" s="38"/>
      <c r="AE47" s="38"/>
      <c r="AJ47" s="47"/>
      <c r="AN47" s="40"/>
      <c r="AO47" s="40"/>
      <c r="AP47" s="40"/>
      <c r="AQ47" s="40"/>
      <c r="AR47" s="40"/>
      <c r="AS47" s="41"/>
      <c r="AT47" s="41"/>
    </row>
    <row r="48" spans="1:46" s="37" customFormat="1" ht="3.75" customHeight="1" x14ac:dyDescent="0.2">
      <c r="A48" s="64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9"/>
      <c r="AC48" s="38"/>
      <c r="AD48" s="38"/>
      <c r="AE48" s="38"/>
      <c r="AJ48" s="47"/>
      <c r="AN48" s="40"/>
      <c r="AO48" s="40"/>
      <c r="AP48" s="40"/>
      <c r="AQ48" s="40"/>
      <c r="AR48" s="40"/>
      <c r="AS48" s="41"/>
      <c r="AT48" s="41"/>
    </row>
    <row r="49" spans="1:46" s="37" customFormat="1" ht="13.5" customHeight="1" x14ac:dyDescent="0.2">
      <c r="A49" s="64"/>
      <c r="B49" s="78" t="s">
        <v>46</v>
      </c>
      <c r="C49" s="78"/>
      <c r="D49" s="78"/>
      <c r="E49" s="78"/>
      <c r="F49" s="78"/>
      <c r="G49" s="188">
        <f>IF((sazby!L4+sazby!L6)&gt;2,VLOOKUP(sazby!L2,sazby!H2:I7,2,0),0)</f>
        <v>0</v>
      </c>
      <c r="H49" s="189"/>
      <c r="I49" s="189"/>
      <c r="J49" s="190"/>
      <c r="K49" s="78"/>
      <c r="L49" s="143" t="s">
        <v>83</v>
      </c>
      <c r="M49" s="78"/>
      <c r="N49" s="78"/>
      <c r="O49" s="78"/>
      <c r="R49" s="78"/>
      <c r="S49" s="78"/>
      <c r="T49" s="78"/>
      <c r="U49" s="78"/>
      <c r="W49" s="78" t="s">
        <v>77</v>
      </c>
      <c r="X49" s="78"/>
      <c r="Y49" s="78"/>
      <c r="Z49" s="154">
        <f>sazby!L4-1</f>
        <v>0</v>
      </c>
      <c r="AA49" s="79"/>
      <c r="AC49" s="38"/>
      <c r="AD49" s="38"/>
      <c r="AE49" s="38"/>
      <c r="AJ49" s="47"/>
      <c r="AN49" s="40"/>
      <c r="AO49" s="40"/>
      <c r="AP49" s="40"/>
      <c r="AQ49" s="40"/>
      <c r="AR49" s="40"/>
      <c r="AS49" s="41"/>
      <c r="AT49" s="41"/>
    </row>
    <row r="50" spans="1:46" s="37" customFormat="1" ht="3.75" customHeight="1" x14ac:dyDescent="0.2">
      <c r="A50" s="64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9"/>
      <c r="AC50" s="38"/>
      <c r="AD50" s="38"/>
      <c r="AE50" s="38"/>
      <c r="AJ50" s="47"/>
      <c r="AN50" s="40"/>
      <c r="AO50" s="40"/>
      <c r="AP50" s="40"/>
      <c r="AQ50" s="40"/>
      <c r="AR50" s="40"/>
      <c r="AS50" s="41"/>
      <c r="AT50" s="41"/>
    </row>
    <row r="51" spans="1:46" s="37" customFormat="1" ht="13.5" customHeight="1" x14ac:dyDescent="0.2">
      <c r="A51" s="64"/>
      <c r="B51" s="172" t="s">
        <v>81</v>
      </c>
      <c r="C51" s="172"/>
      <c r="D51" s="172"/>
      <c r="E51" s="172"/>
      <c r="F51" s="172"/>
      <c r="G51" s="179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1"/>
      <c r="T51" s="78"/>
      <c r="U51" s="78"/>
      <c r="V51" s="78"/>
      <c r="W51" s="78" t="s">
        <v>78</v>
      </c>
      <c r="X51" s="78"/>
      <c r="Y51" s="78"/>
      <c r="Z51" s="154">
        <f>sazby!L6-1</f>
        <v>0</v>
      </c>
      <c r="AA51" s="79"/>
      <c r="AC51" s="38"/>
      <c r="AD51" s="38"/>
      <c r="AE51" s="38"/>
      <c r="AJ51" s="47"/>
      <c r="AN51" s="40"/>
      <c r="AO51" s="40"/>
      <c r="AP51" s="40"/>
      <c r="AQ51" s="40"/>
      <c r="AR51" s="40"/>
      <c r="AS51" s="41"/>
      <c r="AT51" s="41"/>
    </row>
    <row r="52" spans="1:46" s="37" customFormat="1" ht="3.75" customHeight="1" x14ac:dyDescent="0.2">
      <c r="A52" s="64"/>
      <c r="B52" s="172"/>
      <c r="C52" s="172"/>
      <c r="D52" s="172"/>
      <c r="E52" s="172"/>
      <c r="F52" s="172"/>
      <c r="G52" s="182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4"/>
      <c r="T52" s="78"/>
      <c r="U52" s="78"/>
      <c r="V52" s="78"/>
      <c r="W52" s="78"/>
      <c r="X52" s="78"/>
      <c r="Y52" s="78"/>
      <c r="Z52" s="78"/>
      <c r="AA52" s="79"/>
      <c r="AC52" s="38"/>
      <c r="AD52" s="38"/>
      <c r="AE52" s="38"/>
      <c r="AJ52" s="47"/>
      <c r="AN52" s="40"/>
      <c r="AO52" s="40"/>
      <c r="AP52" s="40"/>
      <c r="AQ52" s="40"/>
      <c r="AR52" s="40"/>
      <c r="AS52" s="41"/>
      <c r="AT52" s="41"/>
    </row>
    <row r="53" spans="1:46" s="37" customFormat="1" ht="13.5" customHeight="1" x14ac:dyDescent="0.2">
      <c r="A53" s="64"/>
      <c r="B53" s="172"/>
      <c r="C53" s="172"/>
      <c r="D53" s="172"/>
      <c r="E53" s="172"/>
      <c r="F53" s="172"/>
      <c r="G53" s="182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4"/>
      <c r="T53" s="78"/>
      <c r="U53" s="78"/>
      <c r="V53" s="78"/>
      <c r="W53" s="78"/>
      <c r="X53" s="78"/>
      <c r="Y53" s="78"/>
      <c r="Z53" s="78"/>
      <c r="AA53" s="79"/>
      <c r="AC53" s="38"/>
      <c r="AD53" s="38"/>
      <c r="AE53" s="38"/>
      <c r="AJ53" s="47"/>
      <c r="AN53" s="40"/>
      <c r="AO53" s="40"/>
      <c r="AP53" s="40"/>
      <c r="AQ53" s="40"/>
      <c r="AR53" s="40"/>
      <c r="AS53" s="41"/>
      <c r="AT53" s="41"/>
    </row>
    <row r="54" spans="1:46" s="37" customFormat="1" ht="13.5" customHeight="1" x14ac:dyDescent="0.2">
      <c r="A54" s="64"/>
      <c r="B54" s="172"/>
      <c r="C54" s="172"/>
      <c r="D54" s="172"/>
      <c r="E54" s="172"/>
      <c r="F54" s="172"/>
      <c r="G54" s="185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7"/>
      <c r="T54" s="78"/>
      <c r="V54" s="147" t="s">
        <v>84</v>
      </c>
      <c r="W54" s="176">
        <f>IF(sazby!G16=2,0,VLOOKUP(sazby!L2,sazby!H3:K7,4,0)*(sazby!L4-1+sazby!L6-1))</f>
        <v>0</v>
      </c>
      <c r="X54" s="177"/>
      <c r="Y54" s="177"/>
      <c r="Z54" s="178"/>
      <c r="AA54" s="79"/>
      <c r="AC54" s="38"/>
      <c r="AD54" s="38"/>
      <c r="AE54" s="38"/>
      <c r="AJ54" s="47"/>
      <c r="AN54" s="40"/>
      <c r="AO54" s="40"/>
      <c r="AP54" s="40"/>
      <c r="AQ54" s="40"/>
      <c r="AR54" s="40"/>
      <c r="AS54" s="41"/>
      <c r="AT54" s="41"/>
    </row>
    <row r="55" spans="1:46" s="37" customFormat="1" ht="3.75" customHeight="1" thickBot="1" x14ac:dyDescent="0.25">
      <c r="A55" s="67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C55" s="38"/>
      <c r="AD55" s="38"/>
      <c r="AE55" s="38"/>
      <c r="AJ55" s="47"/>
      <c r="AN55" s="40"/>
      <c r="AO55" s="40"/>
      <c r="AP55" s="40"/>
      <c r="AQ55" s="40"/>
      <c r="AR55" s="40"/>
      <c r="AS55" s="41"/>
      <c r="AT55" s="41"/>
    </row>
    <row r="56" spans="1:46" s="37" customFormat="1" ht="18" customHeight="1" thickBot="1" x14ac:dyDescent="0.25">
      <c r="A56" s="78"/>
      <c r="B56" s="109" t="s">
        <v>44</v>
      </c>
      <c r="C56" s="109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167"/>
      <c r="U56" s="167"/>
      <c r="V56" s="78"/>
      <c r="W56" s="171" t="str">
        <f>IF(sazby!G17=2,"NESJEDNÁNO ","")</f>
        <v xml:space="preserve">NESJEDNÁNO </v>
      </c>
      <c r="X56" s="78"/>
      <c r="Y56" s="78"/>
      <c r="Z56" s="166"/>
      <c r="AA56" s="81"/>
      <c r="AC56" s="38"/>
      <c r="AD56" s="38"/>
      <c r="AE56" s="38"/>
      <c r="AJ56" s="47"/>
      <c r="AN56" s="40"/>
      <c r="AO56" s="40"/>
      <c r="AP56" s="40"/>
      <c r="AQ56" s="40"/>
      <c r="AR56" s="40"/>
      <c r="AS56" s="41"/>
      <c r="AT56" s="41"/>
    </row>
    <row r="57" spans="1:46" s="37" customFormat="1" ht="3.75" customHeight="1" x14ac:dyDescent="0.2">
      <c r="A57" s="60"/>
      <c r="B57" s="125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86"/>
      <c r="S57" s="86"/>
      <c r="T57" s="86"/>
      <c r="U57" s="86"/>
      <c r="V57" s="86"/>
      <c r="W57" s="86"/>
      <c r="X57" s="86"/>
      <c r="Y57" s="86"/>
      <c r="Z57" s="86"/>
      <c r="AA57" s="63"/>
      <c r="AC57" s="38"/>
      <c r="AD57" s="38"/>
      <c r="AE57" s="38"/>
      <c r="AJ57" s="47"/>
      <c r="AN57" s="40"/>
      <c r="AO57" s="40"/>
      <c r="AP57" s="40"/>
      <c r="AQ57" s="40"/>
      <c r="AR57" s="40"/>
      <c r="AS57" s="41"/>
      <c r="AT57" s="41"/>
    </row>
    <row r="58" spans="1:46" s="37" customFormat="1" ht="13.5" customHeight="1" x14ac:dyDescent="0.2">
      <c r="A58" s="64"/>
      <c r="B58" s="135" t="s">
        <v>61</v>
      </c>
      <c r="C58" s="78"/>
      <c r="D58" s="78"/>
      <c r="E58" s="78"/>
      <c r="F58" s="78"/>
      <c r="G58" s="78"/>
      <c r="H58" s="78" t="s">
        <v>62</v>
      </c>
      <c r="I58" s="78"/>
      <c r="J58" s="78"/>
      <c r="K58" s="78"/>
      <c r="L58" s="78" t="s">
        <v>63</v>
      </c>
      <c r="M58" s="78"/>
      <c r="N58" s="78"/>
      <c r="O58" s="85" t="s">
        <v>64</v>
      </c>
      <c r="Q58" s="78"/>
      <c r="R58" s="85"/>
      <c r="T58" s="85"/>
      <c r="U58" s="85"/>
      <c r="V58" s="85"/>
      <c r="W58" s="85"/>
      <c r="X58" s="85"/>
      <c r="Y58" s="85"/>
      <c r="Z58" s="85"/>
      <c r="AA58" s="79"/>
      <c r="AC58" s="38"/>
      <c r="AD58" s="38"/>
      <c r="AE58" s="38"/>
      <c r="AJ58" s="47"/>
      <c r="AN58" s="40"/>
      <c r="AO58" s="40"/>
      <c r="AP58" s="40"/>
      <c r="AQ58" s="40"/>
      <c r="AR58" s="40"/>
      <c r="AS58" s="41"/>
      <c r="AT58" s="41"/>
    </row>
    <row r="59" spans="1:46" s="37" customFormat="1" ht="3.75" customHeight="1" x14ac:dyDescent="0.2">
      <c r="A59" s="64"/>
      <c r="B59" s="78"/>
      <c r="C59" s="78"/>
      <c r="D59" s="78"/>
      <c r="E59" s="78"/>
      <c r="F59" s="78"/>
      <c r="G59" s="78"/>
      <c r="H59" s="78"/>
      <c r="I59" s="78"/>
      <c r="J59" s="78"/>
      <c r="K59" s="124"/>
      <c r="L59" s="124"/>
      <c r="M59" s="124"/>
      <c r="N59" s="124"/>
      <c r="O59" s="78"/>
      <c r="P59" s="78"/>
      <c r="Q59" s="78"/>
      <c r="R59" s="78"/>
      <c r="S59" s="85"/>
      <c r="T59" s="85"/>
      <c r="U59" s="85"/>
      <c r="V59" s="85"/>
      <c r="W59" s="85"/>
      <c r="X59" s="85"/>
      <c r="Y59" s="85"/>
      <c r="Z59" s="85"/>
      <c r="AA59" s="79"/>
      <c r="AC59" s="38"/>
      <c r="AD59" s="38"/>
      <c r="AE59" s="38"/>
      <c r="AJ59" s="47"/>
      <c r="AN59" s="40"/>
      <c r="AO59" s="40"/>
      <c r="AP59" s="40"/>
      <c r="AQ59" s="40"/>
      <c r="AR59" s="40"/>
      <c r="AS59" s="41"/>
      <c r="AT59" s="41"/>
    </row>
    <row r="60" spans="1:46" s="37" customFormat="1" ht="14.1" customHeight="1" x14ac:dyDescent="0.2">
      <c r="A60" s="64"/>
      <c r="B60" s="78" t="s">
        <v>46</v>
      </c>
      <c r="C60" s="78"/>
      <c r="D60" s="78"/>
      <c r="E60" s="78"/>
      <c r="F60" s="78"/>
      <c r="G60" s="188">
        <f>VLOOKUP(sazby!F5,sazby!A3:B11,2,0)</f>
        <v>0</v>
      </c>
      <c r="H60" s="189"/>
      <c r="I60" s="189"/>
      <c r="J60" s="190"/>
      <c r="K60" s="78"/>
      <c r="L60" s="78"/>
      <c r="M60" s="78"/>
      <c r="N60" s="78"/>
      <c r="O60" s="85" t="s">
        <v>52</v>
      </c>
      <c r="Q60" s="78"/>
      <c r="S60" s="197" t="str">
        <f>VLOOKUP(sazby!D15,sazby!A15:B16,2,0)</f>
        <v>10% (min. 1000 Kč)</v>
      </c>
      <c r="T60" s="198"/>
      <c r="U60" s="198"/>
      <c r="V60" s="198"/>
      <c r="W60" s="199"/>
      <c r="X60" s="85"/>
      <c r="Y60" s="85"/>
      <c r="Z60" s="85"/>
      <c r="AA60" s="79"/>
      <c r="AC60" s="38"/>
      <c r="AD60" s="38"/>
      <c r="AE60" s="38"/>
      <c r="AJ60" s="47"/>
      <c r="AN60" s="40"/>
      <c r="AO60" s="40"/>
      <c r="AP60" s="40"/>
      <c r="AQ60" s="40"/>
      <c r="AR60" s="40"/>
      <c r="AS60" s="41"/>
      <c r="AT60" s="41"/>
    </row>
    <row r="61" spans="1:46" s="37" customFormat="1" ht="3.75" customHeight="1" x14ac:dyDescent="0.2">
      <c r="A61" s="64"/>
      <c r="B61" s="78"/>
      <c r="C61" s="78"/>
      <c r="D61" s="78"/>
      <c r="E61" s="78"/>
      <c r="F61" s="78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80"/>
      <c r="AC61" s="38"/>
      <c r="AD61" s="38"/>
      <c r="AE61" s="38"/>
      <c r="AJ61" s="47"/>
      <c r="AN61" s="40"/>
      <c r="AO61" s="40"/>
      <c r="AP61" s="40"/>
      <c r="AQ61" s="40"/>
      <c r="AR61" s="40"/>
      <c r="AS61" s="41"/>
      <c r="AT61" s="41"/>
    </row>
    <row r="62" spans="1:46" s="37" customFormat="1" ht="13.5" customHeight="1" x14ac:dyDescent="0.2">
      <c r="A62" s="64"/>
      <c r="B62" s="123" t="s">
        <v>82</v>
      </c>
      <c r="C62" s="78"/>
      <c r="D62" s="78"/>
      <c r="E62" s="78"/>
      <c r="F62" s="78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50"/>
      <c r="W62" s="150"/>
      <c r="X62" s="150"/>
      <c r="Y62" s="150"/>
      <c r="Z62" s="150"/>
      <c r="AA62" s="80"/>
      <c r="AC62" s="38"/>
      <c r="AD62" s="38"/>
      <c r="AE62" s="38"/>
      <c r="AJ62" s="47"/>
      <c r="AN62" s="40"/>
      <c r="AO62" s="40"/>
      <c r="AP62" s="40"/>
      <c r="AQ62" s="40"/>
      <c r="AR62" s="40"/>
      <c r="AS62" s="41"/>
      <c r="AT62" s="41"/>
    </row>
    <row r="63" spans="1:46" s="37" customFormat="1" ht="32.25" customHeight="1" x14ac:dyDescent="0.2">
      <c r="A63" s="64"/>
      <c r="B63" s="179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93"/>
      <c r="T63" s="110"/>
      <c r="U63" s="110"/>
      <c r="V63" s="150"/>
      <c r="W63" s="150"/>
      <c r="X63" s="150"/>
      <c r="Y63" s="150"/>
      <c r="Z63" s="150"/>
      <c r="AA63" s="80"/>
      <c r="AC63" s="38"/>
      <c r="AD63" s="38"/>
      <c r="AE63" s="38"/>
      <c r="AJ63" s="47"/>
      <c r="AN63" s="40"/>
      <c r="AO63" s="40"/>
      <c r="AP63" s="40"/>
      <c r="AQ63" s="40"/>
      <c r="AR63" s="40"/>
      <c r="AS63" s="41"/>
      <c r="AT63" s="41"/>
    </row>
    <row r="64" spans="1:46" s="37" customFormat="1" ht="13.5" customHeight="1" x14ac:dyDescent="0.2">
      <c r="A64" s="64"/>
      <c r="B64" s="185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94"/>
      <c r="T64" s="110"/>
      <c r="U64" s="147"/>
      <c r="V64" s="147" t="s">
        <v>84</v>
      </c>
      <c r="W64" s="176">
        <f>IF(sazby!G17=2,0,VLOOKUP(sazby!F5,sazby!A3:E11,sazby!F2+2,0)*(1+VLOOKUP(sazby!D15,sazby!A15:C17,3,0)))</f>
        <v>0</v>
      </c>
      <c r="X64" s="177"/>
      <c r="Y64" s="177"/>
      <c r="Z64" s="178"/>
      <c r="AA64" s="80"/>
      <c r="AC64" s="38"/>
      <c r="AD64" s="38"/>
      <c r="AE64" s="38"/>
      <c r="AJ64" s="47"/>
      <c r="AN64" s="40"/>
      <c r="AO64" s="40"/>
      <c r="AP64" s="40"/>
      <c r="AQ64" s="40"/>
      <c r="AR64" s="40"/>
      <c r="AS64" s="41"/>
      <c r="AT64" s="41"/>
    </row>
    <row r="65" spans="1:49" s="37" customFormat="1" ht="3.75" customHeight="1" thickBot="1" x14ac:dyDescent="0.25">
      <c r="A65" s="67"/>
      <c r="B65" s="81"/>
      <c r="C65" s="81"/>
      <c r="D65" s="81"/>
      <c r="E65" s="81"/>
      <c r="F65" s="81"/>
      <c r="G65" s="87"/>
      <c r="H65" s="87"/>
      <c r="I65" s="87"/>
      <c r="J65" s="81"/>
      <c r="K65" s="146"/>
      <c r="L65" s="146"/>
      <c r="M65" s="146"/>
      <c r="N65" s="146"/>
      <c r="O65" s="146"/>
      <c r="P65" s="146"/>
      <c r="Q65" s="146"/>
      <c r="R65" s="146"/>
      <c r="S65" s="87"/>
      <c r="T65" s="146"/>
      <c r="U65" s="146"/>
      <c r="V65" s="146"/>
      <c r="W65" s="146"/>
      <c r="X65" s="146"/>
      <c r="Y65" s="146"/>
      <c r="Z65" s="146"/>
      <c r="AA65" s="82"/>
      <c r="AC65" s="38"/>
      <c r="AD65" s="38"/>
      <c r="AE65" s="38"/>
      <c r="AJ65" s="47"/>
      <c r="AN65" s="40"/>
      <c r="AO65" s="40"/>
      <c r="AP65" s="40"/>
      <c r="AQ65" s="40"/>
      <c r="AR65" s="40"/>
      <c r="AS65" s="41"/>
      <c r="AT65" s="41"/>
    </row>
    <row r="66" spans="1:49" ht="3.75" customHeight="1" x14ac:dyDescent="0.2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22"/>
      <c r="AC66" s="267"/>
      <c r="AD66" s="267"/>
      <c r="AE66" s="33"/>
      <c r="AF66" s="22"/>
      <c r="AG66" s="22"/>
      <c r="AH66" s="22"/>
      <c r="AI66" s="22"/>
      <c r="AJ66" s="50"/>
      <c r="AK66" s="22"/>
      <c r="AL66" s="31"/>
      <c r="AM66" s="25"/>
      <c r="AN66" s="25"/>
      <c r="AO66" s="25"/>
      <c r="AP66" s="26"/>
      <c r="AQ66" s="26"/>
      <c r="AR66" s="26"/>
      <c r="AS66" s="28"/>
      <c r="AT66" s="28"/>
      <c r="AU66" s="29"/>
      <c r="AV66" s="29"/>
      <c r="AW66" s="29"/>
    </row>
    <row r="67" spans="1:49" ht="13.5" customHeight="1" thickBot="1" x14ac:dyDescent="0.25">
      <c r="A67" s="148"/>
      <c r="B67" s="100" t="s">
        <v>48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22"/>
      <c r="AC67" s="267"/>
      <c r="AD67" s="267"/>
      <c r="AE67" s="33"/>
      <c r="AF67" s="22"/>
      <c r="AG67" s="22"/>
      <c r="AH67" s="22"/>
      <c r="AI67" s="22"/>
      <c r="AJ67" s="50"/>
      <c r="AK67" s="22"/>
      <c r="AL67" s="31"/>
      <c r="AM67" s="25"/>
      <c r="AN67" s="25"/>
      <c r="AO67" s="25"/>
      <c r="AP67" s="26"/>
      <c r="AQ67" s="26"/>
      <c r="AR67" s="26"/>
      <c r="AS67" s="28"/>
      <c r="AT67" s="28"/>
      <c r="AU67" s="29"/>
      <c r="AV67" s="29"/>
      <c r="AW67" s="29"/>
    </row>
    <row r="68" spans="1:49" ht="3.75" customHeight="1" x14ac:dyDescent="0.2">
      <c r="A68" s="101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7"/>
      <c r="AB68" s="22"/>
      <c r="AC68" s="267"/>
      <c r="AD68" s="267"/>
      <c r="AE68" s="33"/>
      <c r="AF68" s="22"/>
      <c r="AG68" s="22"/>
      <c r="AH68" s="22"/>
      <c r="AI68" s="22"/>
      <c r="AJ68" s="50"/>
      <c r="AK68" s="22"/>
      <c r="AL68" s="31"/>
      <c r="AM68" s="25"/>
      <c r="AN68" s="25"/>
      <c r="AO68" s="25"/>
      <c r="AP68" s="26"/>
      <c r="AQ68" s="26"/>
      <c r="AR68" s="26"/>
      <c r="AS68" s="28"/>
      <c r="AT68" s="28"/>
      <c r="AU68" s="29"/>
      <c r="AV68" s="29"/>
      <c r="AW68" s="29"/>
    </row>
    <row r="69" spans="1:49" ht="13.5" customHeight="1" x14ac:dyDescent="0.2">
      <c r="A69" s="102"/>
      <c r="B69" s="99" t="s">
        <v>67</v>
      </c>
      <c r="C69" s="99"/>
      <c r="D69" s="99"/>
      <c r="E69" s="99"/>
      <c r="G69" s="188">
        <f>W43+W54+W64</f>
        <v>0</v>
      </c>
      <c r="H69" s="189"/>
      <c r="I69" s="190"/>
      <c r="K69" s="99" t="s">
        <v>66</v>
      </c>
      <c r="M69" s="191">
        <f>VLOOKUP(sazby!C24,sazby!A24:B28,2,0)</f>
        <v>0</v>
      </c>
      <c r="N69" s="192"/>
      <c r="O69" s="195">
        <f>ROUND(G69*M69,0)</f>
        <v>0</v>
      </c>
      <c r="P69" s="196"/>
      <c r="Q69" s="196"/>
      <c r="U69" s="147" t="s">
        <v>76</v>
      </c>
      <c r="W69" s="176">
        <f>G69-O69</f>
        <v>0</v>
      </c>
      <c r="X69" s="177"/>
      <c r="Y69" s="177"/>
      <c r="Z69" s="178"/>
      <c r="AA69" s="128"/>
      <c r="AB69" s="22"/>
      <c r="AC69" s="267"/>
      <c r="AD69" s="267"/>
      <c r="AE69" s="33"/>
      <c r="AF69" s="22"/>
      <c r="AG69" s="22"/>
      <c r="AH69" s="22"/>
      <c r="AI69" s="22"/>
      <c r="AJ69" s="50"/>
      <c r="AK69" s="22"/>
      <c r="AL69" s="31"/>
      <c r="AM69" s="25"/>
      <c r="AN69" s="25"/>
      <c r="AO69" s="25"/>
      <c r="AP69" s="26"/>
      <c r="AQ69" s="26"/>
      <c r="AR69" s="26"/>
      <c r="AS69" s="28"/>
      <c r="AT69" s="28"/>
      <c r="AU69" s="29"/>
      <c r="AV69" s="29"/>
      <c r="AW69" s="29"/>
    </row>
    <row r="70" spans="1:49" ht="3.75" customHeight="1" x14ac:dyDescent="0.2">
      <c r="A70" s="102"/>
      <c r="B70" s="99"/>
      <c r="C70" s="99"/>
      <c r="D70" s="99"/>
      <c r="E70" s="99"/>
      <c r="F70" s="138"/>
      <c r="G70" s="139"/>
      <c r="H70" s="139"/>
      <c r="I70" s="99"/>
      <c r="J70" s="99"/>
      <c r="K70" s="99"/>
      <c r="L70" s="140"/>
      <c r="M70" s="140"/>
      <c r="N70" s="134"/>
      <c r="O70" s="134"/>
      <c r="P70" s="134"/>
      <c r="Q70" s="99"/>
      <c r="R70" s="99"/>
      <c r="S70" s="99"/>
      <c r="T70" s="99"/>
      <c r="U70" s="99"/>
      <c r="V70" s="99"/>
      <c r="W70" s="141"/>
      <c r="X70" s="141"/>
      <c r="Y70" s="141"/>
      <c r="Z70" s="141"/>
      <c r="AA70" s="128"/>
      <c r="AB70" s="22"/>
      <c r="AC70" s="267"/>
      <c r="AD70" s="267"/>
      <c r="AE70" s="33"/>
      <c r="AF70" s="22"/>
      <c r="AG70" s="22"/>
      <c r="AH70" s="22"/>
      <c r="AI70" s="22"/>
      <c r="AJ70" s="50"/>
      <c r="AK70" s="22"/>
      <c r="AL70" s="31"/>
      <c r="AM70" s="25"/>
      <c r="AN70" s="25"/>
      <c r="AO70" s="25"/>
      <c r="AP70" s="26"/>
      <c r="AQ70" s="26"/>
      <c r="AR70" s="26"/>
      <c r="AS70" s="28"/>
      <c r="AT70" s="28"/>
      <c r="AU70" s="29"/>
      <c r="AV70" s="29"/>
      <c r="AW70" s="29"/>
    </row>
    <row r="71" spans="1:49" ht="13.5" customHeight="1" x14ac:dyDescent="0.2">
      <c r="A71" s="102"/>
      <c r="B71" s="99" t="s">
        <v>75</v>
      </c>
      <c r="C71" s="99"/>
      <c r="D71" s="99"/>
      <c r="E71" s="99"/>
      <c r="F71" s="138"/>
      <c r="G71" s="213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5"/>
      <c r="AA71" s="128"/>
      <c r="AB71" s="22"/>
      <c r="AC71" s="267"/>
      <c r="AD71" s="267"/>
      <c r="AE71" s="33"/>
      <c r="AF71" s="22"/>
      <c r="AG71" s="22"/>
      <c r="AH71" s="22"/>
      <c r="AI71" s="22"/>
      <c r="AJ71" s="50"/>
      <c r="AK71" s="22"/>
      <c r="AL71" s="31"/>
      <c r="AM71" s="25"/>
      <c r="AN71" s="25"/>
      <c r="AO71" s="25"/>
      <c r="AP71" s="26"/>
      <c r="AQ71" s="26"/>
      <c r="AR71" s="26"/>
      <c r="AS71" s="28"/>
      <c r="AT71" s="28"/>
      <c r="AU71" s="29"/>
      <c r="AV71" s="29"/>
      <c r="AW71" s="29"/>
    </row>
    <row r="72" spans="1:49" ht="3.75" customHeight="1" thickBot="1" x14ac:dyDescent="0.25">
      <c r="A72" s="105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30"/>
      <c r="AB72" s="22"/>
      <c r="AC72" s="267"/>
      <c r="AD72" s="267"/>
      <c r="AE72" s="33"/>
      <c r="AF72" s="22"/>
      <c r="AG72" s="22"/>
      <c r="AH72" s="22"/>
      <c r="AI72" s="22"/>
      <c r="AJ72" s="50"/>
      <c r="AK72" s="22"/>
      <c r="AL72" s="31"/>
      <c r="AM72" s="25"/>
      <c r="AN72" s="25"/>
      <c r="AO72" s="25"/>
      <c r="AP72" s="26"/>
      <c r="AQ72" s="26"/>
      <c r="AR72" s="26"/>
      <c r="AS72" s="28"/>
      <c r="AT72" s="28"/>
      <c r="AU72" s="29"/>
      <c r="AV72" s="29"/>
      <c r="AW72" s="29"/>
    </row>
    <row r="73" spans="1:49" ht="3.75" customHeight="1" x14ac:dyDescent="0.2">
      <c r="A73" s="56"/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22"/>
      <c r="AC73" s="267"/>
      <c r="AD73" s="267"/>
      <c r="AE73" s="33"/>
      <c r="AF73" s="22"/>
      <c r="AG73" s="22"/>
      <c r="AH73" s="22"/>
      <c r="AI73" s="22"/>
      <c r="AJ73" s="50"/>
      <c r="AK73" s="22"/>
      <c r="AL73" s="31"/>
      <c r="AM73" s="25"/>
      <c r="AN73" s="25"/>
      <c r="AO73" s="25"/>
      <c r="AP73" s="26"/>
      <c r="AQ73" s="26"/>
      <c r="AR73" s="26"/>
      <c r="AS73" s="28"/>
      <c r="AT73" s="28"/>
      <c r="AU73" s="29"/>
      <c r="AV73" s="29"/>
      <c r="AW73" s="29"/>
    </row>
    <row r="74" spans="1:49" ht="13.5" customHeight="1" thickBot="1" x14ac:dyDescent="0.25">
      <c r="A74" s="56"/>
      <c r="B74" s="100" t="s">
        <v>5</v>
      </c>
      <c r="C74" s="90"/>
      <c r="D74" s="90"/>
      <c r="E74" s="90"/>
      <c r="F74" s="90"/>
      <c r="G74" s="90"/>
      <c r="H74" s="90"/>
      <c r="I74" s="90"/>
      <c r="J74" s="90"/>
      <c r="K74" s="90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22"/>
      <c r="AC74" s="267"/>
      <c r="AD74" s="267"/>
      <c r="AE74" s="33"/>
      <c r="AF74" s="22"/>
      <c r="AG74" s="22"/>
      <c r="AH74" s="22"/>
      <c r="AI74" s="22"/>
      <c r="AJ74" s="50"/>
      <c r="AK74" s="22"/>
      <c r="AL74" s="31"/>
      <c r="AM74" s="25"/>
      <c r="AN74" s="25"/>
      <c r="AO74" s="25"/>
      <c r="AP74" s="26"/>
      <c r="AQ74" s="26"/>
      <c r="AR74" s="26"/>
      <c r="AS74" s="28"/>
      <c r="AT74" s="28"/>
      <c r="AU74" s="29"/>
      <c r="AV74" s="29"/>
      <c r="AW74" s="29"/>
    </row>
    <row r="75" spans="1:49" ht="3.75" customHeight="1" x14ac:dyDescent="0.2">
      <c r="A75" s="101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97"/>
      <c r="AB75" s="22"/>
      <c r="AC75" s="266"/>
      <c r="AD75" s="266"/>
      <c r="AE75" s="33"/>
      <c r="AF75" s="22"/>
      <c r="AG75" s="22"/>
      <c r="AH75" s="22"/>
      <c r="AI75" s="22"/>
      <c r="AJ75" s="50"/>
      <c r="AK75" s="22"/>
      <c r="AL75" s="31"/>
      <c r="AM75" s="25"/>
      <c r="AN75" s="25"/>
      <c r="AO75" s="25"/>
      <c r="AP75" s="26"/>
      <c r="AQ75" s="26"/>
      <c r="AR75" s="26"/>
      <c r="AS75" s="28"/>
      <c r="AT75" s="28"/>
      <c r="AU75" s="29"/>
      <c r="AV75" s="29"/>
      <c r="AW75" s="29"/>
    </row>
    <row r="76" spans="1:49" ht="13.5" customHeight="1" x14ac:dyDescent="0.2">
      <c r="A76" s="102"/>
      <c r="B76" s="103" t="s">
        <v>39</v>
      </c>
      <c r="C76" s="94"/>
      <c r="D76" s="103"/>
      <c r="E76" s="103"/>
      <c r="F76" s="103"/>
      <c r="G76" s="103"/>
      <c r="H76" s="103"/>
      <c r="I76" s="103"/>
      <c r="J76" s="104"/>
      <c r="K76" s="104"/>
      <c r="L76" s="104"/>
      <c r="M76" s="104"/>
      <c r="N76" s="94"/>
      <c r="O76" s="131"/>
      <c r="P76" s="131" t="str">
        <f>IF(W77&lt;300,"NELZE SJEDNAT! Zvolte jinou frekvenci placení.","")</f>
        <v>NELZE SJEDNAT! Zvolte jinou frekvenci placení.</v>
      </c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95"/>
      <c r="AB76" s="22"/>
      <c r="AC76" s="266"/>
      <c r="AD76" s="266"/>
      <c r="AE76" s="20"/>
      <c r="AF76" s="22"/>
      <c r="AG76" s="22"/>
      <c r="AH76" s="22"/>
      <c r="AI76" s="22"/>
      <c r="AJ76" s="50"/>
      <c r="AK76" s="22"/>
      <c r="AL76" s="31"/>
      <c r="AM76" s="25"/>
      <c r="AN76" s="25"/>
      <c r="AO76" s="25"/>
      <c r="AP76" s="26"/>
      <c r="AQ76" s="26"/>
      <c r="AR76" s="26"/>
      <c r="AS76" s="28"/>
      <c r="AT76" s="28"/>
      <c r="AU76" s="29"/>
      <c r="AV76" s="29"/>
      <c r="AW76" s="29"/>
    </row>
    <row r="77" spans="1:49" ht="16.5" customHeight="1" x14ac:dyDescent="0.2">
      <c r="A77" s="102"/>
      <c r="B77" s="103"/>
      <c r="C77" s="94"/>
      <c r="D77" s="103"/>
      <c r="E77" s="103"/>
      <c r="F77" s="103"/>
      <c r="G77" s="103"/>
      <c r="H77" s="103"/>
      <c r="I77" s="103"/>
      <c r="J77" s="104"/>
      <c r="K77" s="104"/>
      <c r="L77" s="104"/>
      <c r="M77" s="104"/>
      <c r="N77" s="94"/>
      <c r="O77" s="90"/>
      <c r="P77" s="155" t="str">
        <f>IF(W77&lt;300,"Minimální platba je 300 Kč.","Pojistné dle způsobu platby")</f>
        <v>Minimální platba je 300 Kč.</v>
      </c>
      <c r="Q77" s="156"/>
      <c r="R77" s="156"/>
      <c r="S77" s="156"/>
      <c r="T77" s="156"/>
      <c r="U77" s="156"/>
      <c r="V77" s="156"/>
      <c r="W77" s="230">
        <f>ROUND(W69/VLOOKUP(sazby!R2,sazby!O2:Q5,3,0),0)</f>
        <v>0</v>
      </c>
      <c r="X77" s="231"/>
      <c r="Y77" s="231"/>
      <c r="Z77" s="232"/>
      <c r="AA77" s="95"/>
      <c r="AB77" s="22"/>
      <c r="AC77" s="266"/>
      <c r="AD77" s="266"/>
      <c r="AE77" s="20"/>
      <c r="AF77" s="22"/>
      <c r="AG77" s="22"/>
      <c r="AH77" s="22"/>
      <c r="AI77" s="22"/>
      <c r="AJ77" s="50"/>
      <c r="AK77" s="22"/>
      <c r="AL77" s="31"/>
      <c r="AM77" s="25"/>
      <c r="AN77" s="25"/>
      <c r="AO77" s="25"/>
      <c r="AP77" s="26"/>
      <c r="AQ77" s="26"/>
      <c r="AR77" s="26"/>
      <c r="AS77" s="28"/>
      <c r="AT77" s="28"/>
      <c r="AU77" s="29"/>
      <c r="AV77" s="29"/>
      <c r="AW77" s="29"/>
    </row>
    <row r="78" spans="1:49" ht="3.75" customHeight="1" thickBot="1" x14ac:dyDescent="0.25">
      <c r="A78" s="105"/>
      <c r="B78" s="91"/>
      <c r="C78" s="106"/>
      <c r="D78" s="106"/>
      <c r="E78" s="106"/>
      <c r="F78" s="106"/>
      <c r="G78" s="106"/>
      <c r="H78" s="106"/>
      <c r="I78" s="106"/>
      <c r="J78" s="106"/>
      <c r="K78" s="106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6"/>
      <c r="AB78" s="23"/>
      <c r="AC78" s="266"/>
      <c r="AD78" s="266"/>
      <c r="AE78" s="32"/>
      <c r="AF78" s="23"/>
      <c r="AG78" s="23"/>
      <c r="AH78" s="23"/>
      <c r="AI78" s="23"/>
      <c r="AJ78" s="36"/>
      <c r="AK78" s="23"/>
      <c r="AL78" s="30"/>
      <c r="AM78" s="23"/>
      <c r="AN78" s="23"/>
      <c r="AO78" s="23"/>
      <c r="AP78" s="24"/>
      <c r="AQ78" s="24"/>
      <c r="AR78" s="24"/>
      <c r="AS78" s="28"/>
      <c r="AT78" s="28"/>
      <c r="AU78" s="29"/>
      <c r="AV78" s="29"/>
      <c r="AW78" s="29"/>
    </row>
    <row r="79" spans="1:49" ht="3.75" customHeight="1" x14ac:dyDescent="0.2">
      <c r="A79" s="64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9"/>
      <c r="AB79" s="10"/>
      <c r="AC79" s="145"/>
      <c r="AD79" s="145"/>
      <c r="AE79" s="7"/>
      <c r="AF79" s="48"/>
      <c r="AG79" s="48"/>
    </row>
    <row r="80" spans="1:49" s="6" customFormat="1" ht="12.75" customHeight="1" x14ac:dyDescent="0.2">
      <c r="A80" s="64"/>
      <c r="B80" s="107" t="s">
        <v>40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85"/>
      <c r="R80" s="85"/>
      <c r="S80" s="85"/>
      <c r="T80" s="85"/>
      <c r="U80" s="85"/>
      <c r="V80" s="85"/>
      <c r="W80" s="85"/>
      <c r="X80" s="85"/>
      <c r="Y80" s="85"/>
      <c r="Z80" s="147" t="str">
        <f>IF(sazby!A21=3,"Spojovací číslo SIPO",IF(sazby!A21=4,"Číslo bankovního účtu",""))</f>
        <v/>
      </c>
      <c r="AA80" s="79"/>
      <c r="AB80" s="1"/>
      <c r="AC80" s="8"/>
      <c r="AD80" s="9"/>
      <c r="AE80" s="9"/>
      <c r="AF80" s="1"/>
      <c r="AG80" s="1"/>
      <c r="AH80" s="1"/>
      <c r="AI80" s="1"/>
      <c r="AJ80" s="51"/>
      <c r="AK80" s="1"/>
      <c r="AL80" s="2"/>
      <c r="AM80" s="1"/>
      <c r="AN80" s="1"/>
      <c r="AO80" s="1"/>
      <c r="AP80" s="3"/>
      <c r="AQ80" s="3"/>
      <c r="AR80" s="3"/>
      <c r="AS80" s="4"/>
      <c r="AT80" s="4"/>
      <c r="AU80" s="5"/>
      <c r="AV80" s="5"/>
      <c r="AW80" s="5"/>
    </row>
    <row r="81" spans="1:46" ht="12.75" customHeight="1" x14ac:dyDescent="0.2">
      <c r="A81" s="64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79"/>
      <c r="AB81" s="10"/>
      <c r="AC81" s="21"/>
      <c r="AD81" s="7"/>
      <c r="AE81" s="7"/>
      <c r="AF81" s="48"/>
      <c r="AG81" s="48"/>
    </row>
    <row r="82" spans="1:46" ht="3.75" customHeight="1" x14ac:dyDescent="0.2">
      <c r="A82" s="64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9"/>
      <c r="AB82" s="10"/>
      <c r="AC82" s="21"/>
      <c r="AD82" s="7"/>
      <c r="AE82" s="7"/>
      <c r="AF82" s="48"/>
      <c r="AG82" s="48"/>
    </row>
    <row r="83" spans="1:46" ht="13.5" customHeight="1" x14ac:dyDescent="0.2">
      <c r="A83" s="64"/>
      <c r="B83" s="107" t="s">
        <v>92</v>
      </c>
      <c r="C83" s="78"/>
      <c r="D83" s="78"/>
      <c r="E83" s="78"/>
      <c r="F83" s="78"/>
      <c r="G83" s="78"/>
      <c r="H83" s="78"/>
      <c r="I83" s="224" t="s">
        <v>93</v>
      </c>
      <c r="J83" s="225"/>
      <c r="K83" s="225"/>
      <c r="L83" s="225"/>
      <c r="M83" s="226"/>
      <c r="N83" s="78"/>
      <c r="O83" s="78"/>
      <c r="P83" s="107" t="s">
        <v>94</v>
      </c>
      <c r="Q83" s="78"/>
      <c r="R83" s="78"/>
      <c r="S83" s="78"/>
      <c r="T83" s="227" t="str">
        <f>IF(L3="","",L3)</f>
        <v/>
      </c>
      <c r="U83" s="228"/>
      <c r="V83" s="228"/>
      <c r="W83" s="228"/>
      <c r="X83" s="228"/>
      <c r="Y83" s="228"/>
      <c r="Z83" s="229"/>
      <c r="AA83" s="79"/>
      <c r="AB83" s="10"/>
      <c r="AC83" s="21"/>
      <c r="AD83" s="7"/>
      <c r="AE83" s="7"/>
      <c r="AF83" s="48"/>
      <c r="AG83" s="48"/>
    </row>
    <row r="84" spans="1:46" ht="3.75" customHeight="1" thickBot="1" x14ac:dyDescent="0.25">
      <c r="A84" s="67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2"/>
      <c r="AB84" s="10"/>
      <c r="AC84" s="21"/>
      <c r="AD84" s="7"/>
      <c r="AE84" s="7"/>
      <c r="AF84" s="48"/>
      <c r="AG84" s="48"/>
    </row>
    <row r="85" spans="1:46" ht="3.75" customHeight="1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10"/>
      <c r="AC85" s="21"/>
      <c r="AD85" s="7"/>
      <c r="AE85" s="7"/>
      <c r="AF85" s="48"/>
      <c r="AG85" s="48"/>
    </row>
    <row r="86" spans="1:46" s="37" customFormat="1" ht="14.1" customHeight="1" thickBot="1" x14ac:dyDescent="0.25">
      <c r="A86" s="58"/>
      <c r="B86" s="59" t="s">
        <v>21</v>
      </c>
      <c r="C86" s="83"/>
      <c r="D86" s="83"/>
      <c r="E86" s="83"/>
      <c r="F86" s="83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C86" s="38"/>
      <c r="AD86" s="38"/>
      <c r="AE86" s="38"/>
      <c r="AJ86" s="47"/>
      <c r="AN86" s="40"/>
      <c r="AO86" s="40"/>
      <c r="AP86" s="40"/>
      <c r="AQ86" s="40"/>
      <c r="AR86" s="40"/>
      <c r="AS86" s="41"/>
      <c r="AT86" s="41"/>
    </row>
    <row r="87" spans="1:46" s="37" customFormat="1" ht="3.75" customHeight="1" x14ac:dyDescent="0.2">
      <c r="A87" s="112"/>
      <c r="B87" s="113"/>
      <c r="C87" s="61"/>
      <c r="D87" s="61"/>
      <c r="E87" s="61"/>
      <c r="F87" s="61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5"/>
      <c r="AC87" s="38"/>
      <c r="AD87" s="38"/>
      <c r="AE87" s="38"/>
      <c r="AJ87" s="47"/>
      <c r="AN87" s="40"/>
      <c r="AO87" s="40"/>
      <c r="AP87" s="40"/>
      <c r="AQ87" s="40"/>
      <c r="AR87" s="40"/>
      <c r="AS87" s="41"/>
      <c r="AT87" s="41"/>
    </row>
    <row r="88" spans="1:46" ht="166.5" customHeight="1" thickBot="1" x14ac:dyDescent="0.25">
      <c r="A88" s="116"/>
      <c r="B88" s="216" t="s">
        <v>87</v>
      </c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7"/>
      <c r="AB88" s="37"/>
      <c r="AC88" s="38"/>
      <c r="AD88" s="38"/>
      <c r="AE88" s="38"/>
      <c r="AF88" s="37"/>
      <c r="AG88" s="37"/>
      <c r="AH88" s="37"/>
      <c r="AI88" s="37"/>
      <c r="AJ88" s="47"/>
      <c r="AK88" s="37"/>
      <c r="AL88" s="37"/>
      <c r="AM88" s="37"/>
      <c r="AN88" s="40"/>
      <c r="AO88" s="40"/>
      <c r="AP88" s="40"/>
      <c r="AQ88" s="40"/>
      <c r="AR88" s="40"/>
      <c r="AS88" s="41"/>
      <c r="AT88" s="41"/>
    </row>
    <row r="89" spans="1:46" ht="3.75" customHeight="1" x14ac:dyDescent="0.2">
      <c r="A89" s="108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37"/>
      <c r="AC89" s="38"/>
      <c r="AD89" s="38"/>
      <c r="AE89" s="38"/>
      <c r="AF89" s="37"/>
      <c r="AG89" s="37"/>
      <c r="AH89" s="37"/>
      <c r="AI89" s="37"/>
      <c r="AJ89" s="47"/>
      <c r="AK89" s="37"/>
      <c r="AL89" s="37"/>
      <c r="AM89" s="37"/>
      <c r="AN89" s="40"/>
      <c r="AO89" s="40"/>
      <c r="AP89" s="40"/>
      <c r="AQ89" s="40"/>
      <c r="AR89" s="40"/>
      <c r="AS89" s="41"/>
      <c r="AT89" s="41"/>
    </row>
    <row r="90" spans="1:46" s="37" customFormat="1" ht="14.1" customHeight="1" thickBot="1" x14ac:dyDescent="0.25">
      <c r="A90" s="108"/>
      <c r="B90" s="109" t="s">
        <v>1</v>
      </c>
      <c r="C90" s="78"/>
      <c r="D90" s="78"/>
      <c r="E90" s="78"/>
      <c r="F90" s="78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C90" s="38"/>
      <c r="AD90" s="38"/>
      <c r="AE90" s="38"/>
      <c r="AJ90" s="47"/>
      <c r="AN90" s="40"/>
      <c r="AO90" s="40"/>
      <c r="AP90" s="40"/>
      <c r="AQ90" s="40"/>
      <c r="AR90" s="40"/>
      <c r="AS90" s="41"/>
      <c r="AT90" s="41"/>
    </row>
    <row r="91" spans="1:46" s="37" customFormat="1" ht="3.75" customHeight="1" x14ac:dyDescent="0.2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3"/>
      <c r="AC91" s="38"/>
      <c r="AD91" s="38"/>
      <c r="AE91" s="38"/>
      <c r="AJ91" s="47"/>
      <c r="AN91" s="40"/>
      <c r="AO91" s="40"/>
      <c r="AP91" s="40"/>
      <c r="AQ91" s="40"/>
      <c r="AR91" s="40"/>
      <c r="AS91" s="41"/>
      <c r="AT91" s="41"/>
    </row>
    <row r="92" spans="1:46" s="37" customFormat="1" ht="14.1" customHeight="1" x14ac:dyDescent="0.2">
      <c r="A92" s="64"/>
      <c r="B92" s="78" t="s">
        <v>2</v>
      </c>
      <c r="C92" s="78"/>
      <c r="D92" s="78"/>
      <c r="E92" s="78"/>
      <c r="F92" s="78"/>
      <c r="G92" s="78"/>
      <c r="H92" s="78"/>
      <c r="I92" s="78"/>
      <c r="J92" s="78"/>
      <c r="K92" s="218"/>
      <c r="L92" s="219"/>
      <c r="M92" s="219"/>
      <c r="N92" s="219"/>
      <c r="O92" s="219"/>
      <c r="P92" s="220"/>
      <c r="Q92" s="78"/>
      <c r="R92" s="78" t="s">
        <v>29</v>
      </c>
      <c r="S92" s="78"/>
      <c r="T92" s="78"/>
      <c r="U92" s="78"/>
      <c r="V92" s="173"/>
      <c r="W92" s="174"/>
      <c r="X92" s="174"/>
      <c r="Y92" s="174"/>
      <c r="Z92" s="175"/>
      <c r="AA92" s="79"/>
      <c r="AC92" s="38"/>
      <c r="AD92" s="38"/>
      <c r="AE92" s="38"/>
      <c r="AJ92" s="47"/>
      <c r="AN92" s="40"/>
      <c r="AO92" s="40"/>
      <c r="AP92" s="40"/>
      <c r="AQ92" s="40"/>
      <c r="AR92" s="40"/>
      <c r="AS92" s="41"/>
      <c r="AT92" s="41"/>
    </row>
    <row r="93" spans="1:46" s="37" customFormat="1" ht="3.75" customHeight="1" x14ac:dyDescent="0.2">
      <c r="A93" s="64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9"/>
      <c r="AC93" s="38"/>
      <c r="AD93" s="38"/>
      <c r="AE93" s="38"/>
      <c r="AJ93" s="47"/>
      <c r="AN93" s="40"/>
      <c r="AO93" s="40"/>
      <c r="AP93" s="40"/>
      <c r="AQ93" s="40"/>
      <c r="AR93" s="40"/>
      <c r="AS93" s="41"/>
      <c r="AT93" s="41"/>
    </row>
    <row r="94" spans="1:46" s="52" customFormat="1" ht="14.1" customHeight="1" x14ac:dyDescent="0.2">
      <c r="A94" s="64"/>
      <c r="B94" s="78" t="s">
        <v>28</v>
      </c>
      <c r="C94" s="78"/>
      <c r="D94" s="78"/>
      <c r="E94" s="201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3"/>
      <c r="Q94" s="78"/>
      <c r="R94" s="78" t="s">
        <v>30</v>
      </c>
      <c r="S94" s="78"/>
      <c r="T94" s="78"/>
      <c r="U94" s="78"/>
      <c r="V94" s="173"/>
      <c r="W94" s="174"/>
      <c r="X94" s="174"/>
      <c r="Y94" s="174"/>
      <c r="Z94" s="175"/>
      <c r="AA94" s="79"/>
      <c r="AB94" s="37"/>
      <c r="AC94" s="38"/>
      <c r="AD94" s="38"/>
      <c r="AE94" s="38"/>
      <c r="AF94" s="37"/>
      <c r="AG94" s="37"/>
      <c r="AH94" s="37"/>
      <c r="AI94" s="37"/>
      <c r="AJ94" s="47"/>
      <c r="AK94" s="37"/>
      <c r="AL94" s="37"/>
      <c r="AM94" s="37"/>
      <c r="AN94" s="40"/>
      <c r="AO94" s="40"/>
      <c r="AP94" s="40"/>
      <c r="AQ94" s="40"/>
      <c r="AR94" s="40"/>
      <c r="AS94" s="41"/>
      <c r="AT94" s="41"/>
    </row>
    <row r="95" spans="1:46" ht="3.75" customHeight="1" x14ac:dyDescent="0.2">
      <c r="A95" s="64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9"/>
      <c r="AB95" s="37"/>
      <c r="AC95" s="38"/>
      <c r="AD95" s="38"/>
      <c r="AE95" s="38"/>
      <c r="AF95" s="37"/>
      <c r="AG95" s="37"/>
      <c r="AH95" s="37"/>
      <c r="AI95" s="37"/>
      <c r="AJ95" s="47"/>
      <c r="AK95" s="37"/>
      <c r="AL95" s="37"/>
      <c r="AM95" s="37"/>
      <c r="AN95" s="40"/>
      <c r="AO95" s="40"/>
      <c r="AP95" s="40"/>
      <c r="AQ95" s="40"/>
      <c r="AR95" s="40"/>
      <c r="AS95" s="41"/>
      <c r="AT95" s="41"/>
    </row>
    <row r="96" spans="1:46" s="37" customFormat="1" ht="14.1" customHeight="1" x14ac:dyDescent="0.2">
      <c r="A96" s="233" t="s">
        <v>1</v>
      </c>
      <c r="B96" s="234"/>
      <c r="C96" s="234"/>
      <c r="D96" s="234"/>
      <c r="E96" s="204"/>
      <c r="F96" s="205"/>
      <c r="G96" s="205"/>
      <c r="H96" s="205"/>
      <c r="I96" s="205"/>
      <c r="J96" s="205"/>
      <c r="K96" s="206"/>
      <c r="L96" s="204"/>
      <c r="M96" s="205"/>
      <c r="N96" s="205"/>
      <c r="O96" s="205"/>
      <c r="P96" s="205"/>
      <c r="Q96" s="205"/>
      <c r="R96" s="206"/>
      <c r="S96" s="204"/>
      <c r="T96" s="205"/>
      <c r="U96" s="205"/>
      <c r="V96" s="205"/>
      <c r="W96" s="205"/>
      <c r="X96" s="205"/>
      <c r="Y96" s="205"/>
      <c r="Z96" s="206"/>
      <c r="AA96" s="79"/>
      <c r="AC96" s="38"/>
      <c r="AD96" s="38"/>
      <c r="AE96" s="38"/>
      <c r="AJ96" s="47"/>
      <c r="AN96" s="40"/>
      <c r="AO96" s="40"/>
      <c r="AP96" s="40"/>
      <c r="AQ96" s="40"/>
      <c r="AR96" s="40"/>
      <c r="AS96" s="41"/>
      <c r="AT96" s="41"/>
    </row>
    <row r="97" spans="1:46" s="37" customFormat="1" ht="14.1" customHeight="1" x14ac:dyDescent="0.2">
      <c r="A97" s="233">
        <f ca="1">TODAY()</f>
        <v>42115</v>
      </c>
      <c r="B97" s="234"/>
      <c r="C97" s="234"/>
      <c r="D97" s="234"/>
      <c r="E97" s="207"/>
      <c r="F97" s="208"/>
      <c r="G97" s="208"/>
      <c r="H97" s="208"/>
      <c r="I97" s="208"/>
      <c r="J97" s="208"/>
      <c r="K97" s="209"/>
      <c r="L97" s="207"/>
      <c r="M97" s="208"/>
      <c r="N97" s="208"/>
      <c r="O97" s="208"/>
      <c r="P97" s="208"/>
      <c r="Q97" s="208"/>
      <c r="R97" s="209"/>
      <c r="S97" s="207"/>
      <c r="T97" s="208"/>
      <c r="U97" s="208"/>
      <c r="V97" s="208"/>
      <c r="W97" s="208"/>
      <c r="X97" s="208"/>
      <c r="Y97" s="208"/>
      <c r="Z97" s="209"/>
      <c r="AA97" s="79"/>
      <c r="AC97" s="38"/>
      <c r="AD97" s="38"/>
      <c r="AE97" s="38"/>
      <c r="AJ97" s="47"/>
      <c r="AN97" s="40"/>
      <c r="AO97" s="40"/>
      <c r="AP97" s="40"/>
      <c r="AQ97" s="40"/>
      <c r="AR97" s="40"/>
      <c r="AS97" s="41"/>
      <c r="AT97" s="41"/>
    </row>
    <row r="98" spans="1:46" s="37" customFormat="1" ht="14.1" customHeight="1" thickBot="1" x14ac:dyDescent="0.25">
      <c r="A98" s="274" t="s">
        <v>4</v>
      </c>
      <c r="B98" s="275"/>
      <c r="C98" s="275"/>
      <c r="D98" s="275"/>
      <c r="E98" s="276" t="s">
        <v>7</v>
      </c>
      <c r="F98" s="276"/>
      <c r="G98" s="276"/>
      <c r="H98" s="276"/>
      <c r="I98" s="276"/>
      <c r="J98" s="276"/>
      <c r="K98" s="276"/>
      <c r="L98" s="273" t="s">
        <v>17</v>
      </c>
      <c r="M98" s="273"/>
      <c r="N98" s="273"/>
      <c r="O98" s="273"/>
      <c r="P98" s="273"/>
      <c r="Q98" s="273"/>
      <c r="R98" s="273"/>
      <c r="S98" s="276" t="s">
        <v>3</v>
      </c>
      <c r="T98" s="276"/>
      <c r="U98" s="276"/>
      <c r="V98" s="276"/>
      <c r="W98" s="276"/>
      <c r="X98" s="276"/>
      <c r="Y98" s="276"/>
      <c r="Z98" s="276"/>
      <c r="AA98" s="82"/>
      <c r="AC98" s="38"/>
      <c r="AD98" s="38"/>
      <c r="AE98" s="38"/>
      <c r="AJ98" s="47"/>
      <c r="AN98" s="40"/>
      <c r="AO98" s="40"/>
      <c r="AP98" s="40"/>
      <c r="AQ98" s="40"/>
      <c r="AR98" s="40"/>
      <c r="AS98" s="41"/>
      <c r="AT98" s="41"/>
    </row>
    <row r="99" spans="1:46" s="37" customFormat="1" ht="13.5" customHeight="1" thickBot="1" x14ac:dyDescent="0.25">
      <c r="A99" s="151"/>
      <c r="B99" s="124"/>
      <c r="C99" s="124"/>
      <c r="D99" s="124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79"/>
      <c r="AC99" s="38"/>
      <c r="AD99" s="38"/>
      <c r="AE99" s="38"/>
      <c r="AJ99" s="47"/>
      <c r="AN99" s="40"/>
      <c r="AO99" s="40"/>
      <c r="AP99" s="40"/>
      <c r="AQ99" s="40"/>
      <c r="AR99" s="40"/>
      <c r="AS99" s="41"/>
      <c r="AT99" s="41"/>
    </row>
    <row r="100" spans="1:46" s="37" customFormat="1" ht="3.75" customHeight="1" x14ac:dyDescent="0.2">
      <c r="A100" s="118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3"/>
      <c r="AC100" s="38"/>
      <c r="AD100" s="38"/>
      <c r="AE100" s="38"/>
      <c r="AJ100" s="47"/>
      <c r="AN100" s="40"/>
      <c r="AO100" s="40"/>
      <c r="AP100" s="40"/>
      <c r="AQ100" s="40"/>
      <c r="AR100" s="40"/>
      <c r="AS100" s="41"/>
      <c r="AT100" s="41"/>
    </row>
    <row r="101" spans="1:46" ht="14.1" customHeight="1" x14ac:dyDescent="0.2">
      <c r="A101" s="119"/>
      <c r="B101" s="78" t="s">
        <v>88</v>
      </c>
      <c r="C101" s="78"/>
      <c r="D101" s="78"/>
      <c r="E101" s="78"/>
      <c r="F101" s="78"/>
      <c r="G101" s="78"/>
      <c r="H101" s="78"/>
      <c r="I101" s="152"/>
      <c r="J101" s="221"/>
      <c r="K101" s="222"/>
      <c r="L101" s="222"/>
      <c r="M101" s="223"/>
      <c r="N101" s="78"/>
      <c r="O101" s="78"/>
      <c r="P101" s="78"/>
      <c r="Q101" s="78"/>
      <c r="R101" s="78"/>
      <c r="S101" s="78"/>
      <c r="T101" s="78"/>
      <c r="U101" s="147" t="s">
        <v>42</v>
      </c>
      <c r="V101" s="270"/>
      <c r="W101" s="271"/>
      <c r="X101" s="271"/>
      <c r="Y101" s="271"/>
      <c r="Z101" s="272"/>
      <c r="AA101" s="79"/>
      <c r="AB101" s="37"/>
      <c r="AC101" s="38"/>
      <c r="AD101" s="38"/>
      <c r="AE101" s="38"/>
      <c r="AF101" s="37"/>
      <c r="AG101" s="37"/>
      <c r="AH101" s="37"/>
      <c r="AI101" s="37"/>
      <c r="AJ101" s="47"/>
      <c r="AK101" s="37"/>
      <c r="AL101" s="37"/>
      <c r="AM101" s="37"/>
      <c r="AN101" s="40"/>
      <c r="AO101" s="40"/>
      <c r="AP101" s="40"/>
      <c r="AQ101" s="40"/>
      <c r="AR101" s="40"/>
      <c r="AS101" s="41"/>
      <c r="AT101" s="41"/>
    </row>
    <row r="102" spans="1:46" s="37" customFormat="1" ht="3.75" customHeight="1" x14ac:dyDescent="0.2">
      <c r="A102" s="119"/>
      <c r="B102" s="78"/>
      <c r="C102" s="78"/>
      <c r="D102" s="78"/>
      <c r="E102" s="78"/>
      <c r="F102" s="78"/>
      <c r="G102" s="120"/>
      <c r="H102" s="120"/>
      <c r="I102" s="120"/>
      <c r="J102" s="78"/>
      <c r="K102" s="121"/>
      <c r="L102" s="121"/>
      <c r="M102" s="78"/>
      <c r="N102" s="78"/>
      <c r="O102" s="78"/>
      <c r="P102" s="78"/>
      <c r="Q102" s="78"/>
      <c r="R102" s="78"/>
      <c r="S102" s="78"/>
      <c r="T102" s="78"/>
      <c r="U102" s="78"/>
      <c r="V102" s="124"/>
      <c r="W102" s="124"/>
      <c r="X102" s="124"/>
      <c r="Y102" s="124"/>
      <c r="Z102" s="124"/>
      <c r="AA102" s="79"/>
      <c r="AC102" s="38"/>
      <c r="AD102" s="38"/>
      <c r="AE102" s="38"/>
      <c r="AJ102" s="47"/>
      <c r="AN102" s="40"/>
      <c r="AO102" s="40"/>
      <c r="AP102" s="40"/>
      <c r="AQ102" s="40"/>
      <c r="AR102" s="40"/>
      <c r="AS102" s="41"/>
      <c r="AT102" s="41"/>
    </row>
    <row r="103" spans="1:46" s="37" customFormat="1" ht="14.1" customHeight="1" thickBot="1" x14ac:dyDescent="0.25">
      <c r="A103" s="122"/>
      <c r="B103" s="76" t="s">
        <v>41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81"/>
      <c r="S103" s="87"/>
      <c r="T103" s="87"/>
      <c r="U103" s="87"/>
      <c r="V103" s="87"/>
      <c r="W103" s="87"/>
      <c r="X103" s="87"/>
      <c r="Y103" s="87"/>
      <c r="Z103" s="87"/>
      <c r="AA103" s="82"/>
      <c r="AC103" s="38"/>
      <c r="AD103" s="38"/>
      <c r="AE103" s="38"/>
      <c r="AJ103" s="47"/>
      <c r="AN103" s="40"/>
      <c r="AO103" s="40"/>
      <c r="AP103" s="40"/>
      <c r="AQ103" s="40"/>
      <c r="AR103" s="40"/>
      <c r="AS103" s="41"/>
      <c r="AT103" s="41"/>
    </row>
    <row r="104" spans="1:46" s="37" customFormat="1" ht="14.1" customHeight="1" x14ac:dyDescent="0.2">
      <c r="A104" s="85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78"/>
      <c r="S104" s="85"/>
      <c r="T104" s="85"/>
      <c r="U104" s="85"/>
      <c r="V104" s="85"/>
      <c r="W104" s="85"/>
      <c r="X104" s="85"/>
      <c r="Y104" s="85"/>
      <c r="Z104" s="58"/>
      <c r="AA104" s="93"/>
      <c r="AC104" s="38"/>
      <c r="AD104" s="38"/>
      <c r="AE104" s="38"/>
      <c r="AJ104" s="47"/>
      <c r="AN104" s="40"/>
      <c r="AO104" s="40"/>
      <c r="AP104" s="40"/>
      <c r="AQ104" s="40"/>
      <c r="AR104" s="40"/>
      <c r="AS104" s="41"/>
      <c r="AT104" s="41"/>
    </row>
    <row r="105" spans="1:46" s="37" customFormat="1" ht="3.75" customHeight="1" x14ac:dyDescent="0.2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C105" s="38"/>
      <c r="AD105" s="38"/>
      <c r="AE105" s="38"/>
      <c r="AJ105" s="47"/>
      <c r="AN105" s="40"/>
      <c r="AO105" s="40"/>
      <c r="AP105" s="40"/>
      <c r="AQ105" s="40"/>
      <c r="AR105" s="40"/>
      <c r="AS105" s="41"/>
      <c r="AT105" s="41"/>
    </row>
    <row r="106" spans="1:46" s="37" customFormat="1" ht="24.75" customHeight="1" x14ac:dyDescent="0.2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C106" s="38"/>
      <c r="AD106" s="38"/>
      <c r="AE106" s="38"/>
      <c r="AJ106" s="47"/>
      <c r="AN106" s="40"/>
      <c r="AO106" s="40"/>
      <c r="AP106" s="40"/>
      <c r="AQ106" s="40"/>
      <c r="AR106" s="40"/>
      <c r="AS106" s="41"/>
      <c r="AT106" s="41"/>
    </row>
    <row r="107" spans="1:46" s="37" customFormat="1" ht="21" customHeight="1" x14ac:dyDescent="0.2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C107" s="38"/>
      <c r="AD107" s="38"/>
      <c r="AE107" s="38"/>
      <c r="AJ107" s="47"/>
      <c r="AN107" s="40"/>
      <c r="AO107" s="40"/>
      <c r="AP107" s="40"/>
      <c r="AQ107" s="40"/>
      <c r="AR107" s="40"/>
      <c r="AS107" s="41"/>
      <c r="AT107" s="41"/>
    </row>
    <row r="108" spans="1:46" s="37" customFormat="1" ht="15" customHeight="1" x14ac:dyDescent="0.2">
      <c r="A108" s="56"/>
      <c r="B108" s="268" t="s">
        <v>95</v>
      </c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68"/>
      <c r="AA108" s="56"/>
      <c r="AC108" s="38"/>
      <c r="AD108" s="38"/>
      <c r="AE108" s="38"/>
      <c r="AJ108" s="47"/>
      <c r="AN108" s="40"/>
      <c r="AO108" s="40"/>
      <c r="AP108" s="40"/>
      <c r="AQ108" s="40"/>
      <c r="AR108" s="40"/>
      <c r="AS108" s="41"/>
      <c r="AT108" s="41"/>
    </row>
    <row r="109" spans="1:46" s="37" customFormat="1" ht="3.75" customHeight="1" x14ac:dyDescent="0.2">
      <c r="A109" s="56"/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  <c r="X109" s="268"/>
      <c r="Y109" s="268"/>
      <c r="Z109" s="268"/>
      <c r="AA109" s="56"/>
      <c r="AC109" s="38"/>
      <c r="AD109" s="38"/>
      <c r="AE109" s="38"/>
      <c r="AJ109" s="47"/>
      <c r="AN109" s="40"/>
      <c r="AO109" s="40"/>
      <c r="AP109" s="40"/>
      <c r="AQ109" s="40"/>
      <c r="AR109" s="40"/>
      <c r="AS109" s="41"/>
      <c r="AT109" s="41"/>
    </row>
    <row r="110" spans="1:46" s="37" customFormat="1" ht="12" customHeight="1" x14ac:dyDescent="0.2">
      <c r="A110" s="56"/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  <c r="Z110" s="268"/>
      <c r="AA110" s="56"/>
      <c r="AC110" s="38"/>
      <c r="AD110" s="38"/>
      <c r="AE110" s="38"/>
      <c r="AJ110" s="47"/>
      <c r="AN110" s="40"/>
      <c r="AO110" s="40"/>
      <c r="AP110" s="40"/>
      <c r="AQ110" s="40"/>
      <c r="AR110" s="40"/>
      <c r="AS110" s="41"/>
      <c r="AT110" s="41"/>
    </row>
    <row r="111" spans="1:46" s="37" customFormat="1" ht="15" customHeight="1" x14ac:dyDescent="0.2">
      <c r="A111" s="56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68"/>
      <c r="Y111" s="268"/>
      <c r="Z111" s="268"/>
      <c r="AA111" s="56"/>
      <c r="AC111" s="38"/>
      <c r="AD111" s="38"/>
      <c r="AE111" s="38"/>
      <c r="AJ111" s="47"/>
      <c r="AN111" s="40"/>
      <c r="AO111" s="40"/>
      <c r="AP111" s="40"/>
      <c r="AQ111" s="40"/>
      <c r="AR111" s="40"/>
      <c r="AS111" s="41"/>
      <c r="AT111" s="41"/>
    </row>
    <row r="112" spans="1:46" s="37" customFormat="1" ht="3.75" customHeight="1" x14ac:dyDescent="0.2">
      <c r="A112" s="56"/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  <c r="X112" s="268"/>
      <c r="Y112" s="268"/>
      <c r="Z112" s="268"/>
      <c r="AA112" s="56"/>
      <c r="AC112" s="38"/>
      <c r="AD112" s="38"/>
      <c r="AE112" s="38"/>
      <c r="AJ112" s="47"/>
      <c r="AN112" s="40"/>
      <c r="AO112" s="40"/>
      <c r="AP112" s="40"/>
      <c r="AQ112" s="40"/>
      <c r="AR112" s="40"/>
      <c r="AS112" s="41"/>
      <c r="AT112" s="41"/>
    </row>
    <row r="113" spans="1:49" ht="23.25" customHeight="1" x14ac:dyDescent="0.2">
      <c r="A113" s="56"/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  <c r="X113" s="268"/>
      <c r="Y113" s="268"/>
      <c r="Z113" s="268"/>
      <c r="AA113" s="56"/>
      <c r="AB113" s="10"/>
      <c r="AC113" s="21"/>
      <c r="AD113" s="7"/>
      <c r="AE113" s="7"/>
      <c r="AF113" s="48"/>
      <c r="AG113" s="48"/>
    </row>
    <row r="114" spans="1:49" ht="20.25" customHeight="1" x14ac:dyDescent="0.2">
      <c r="A114" s="56"/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  <c r="X114" s="268"/>
      <c r="Y114" s="268"/>
      <c r="Z114" s="268"/>
      <c r="AA114" s="56"/>
      <c r="AB114" s="11"/>
      <c r="AC114" s="265"/>
      <c r="AD114" s="18"/>
      <c r="AE114" s="18"/>
      <c r="AF114" s="11"/>
      <c r="AG114" s="11"/>
      <c r="AH114" s="11"/>
      <c r="AI114" s="11"/>
      <c r="AJ114" s="34"/>
      <c r="AK114" s="11"/>
      <c r="AL114" s="12"/>
      <c r="AM114" s="11"/>
      <c r="AN114" s="11"/>
      <c r="AO114" s="11"/>
      <c r="AP114" s="13"/>
      <c r="AQ114" s="13"/>
      <c r="AR114" s="13"/>
      <c r="AS114" s="28"/>
      <c r="AT114" s="28"/>
      <c r="AU114" s="29"/>
      <c r="AV114" s="29"/>
      <c r="AW114" s="29"/>
    </row>
    <row r="115" spans="1:49" ht="12" customHeight="1" x14ac:dyDescent="0.2">
      <c r="A115" s="56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  <c r="Z115" s="268"/>
      <c r="AA115" s="56"/>
      <c r="AB115" s="11"/>
      <c r="AC115" s="265"/>
      <c r="AD115" s="18"/>
      <c r="AE115" s="18"/>
      <c r="AF115" s="11"/>
      <c r="AG115" s="11"/>
      <c r="AH115" s="11"/>
      <c r="AI115" s="11"/>
      <c r="AJ115" s="34"/>
      <c r="AK115" s="11"/>
      <c r="AL115" s="12"/>
      <c r="AM115" s="11"/>
      <c r="AN115" s="11"/>
      <c r="AO115" s="11"/>
      <c r="AP115" s="13"/>
      <c r="AQ115" s="13"/>
      <c r="AR115" s="13"/>
      <c r="AS115" s="28"/>
      <c r="AT115" s="28"/>
      <c r="AU115" s="29"/>
      <c r="AV115" s="29"/>
      <c r="AW115" s="29"/>
    </row>
    <row r="116" spans="1:49" ht="12" customHeight="1" x14ac:dyDescent="0.2">
      <c r="A116" s="56"/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56"/>
      <c r="AB116" s="14"/>
      <c r="AC116" s="19"/>
      <c r="AD116" s="20"/>
      <c r="AE116" s="20"/>
      <c r="AF116" s="14"/>
      <c r="AG116" s="14"/>
      <c r="AH116" s="14"/>
      <c r="AI116" s="14"/>
      <c r="AJ116" s="35"/>
      <c r="AK116" s="14"/>
      <c r="AL116" s="15"/>
      <c r="AM116" s="16"/>
      <c r="AN116" s="16"/>
      <c r="AO116" s="16"/>
      <c r="AP116" s="17"/>
      <c r="AQ116" s="17"/>
      <c r="AR116" s="17"/>
      <c r="AS116" s="28"/>
      <c r="AT116" s="28"/>
      <c r="AU116" s="29"/>
      <c r="AV116" s="29"/>
      <c r="AW116" s="29"/>
    </row>
    <row r="117" spans="1:49" ht="12" customHeight="1" x14ac:dyDescent="0.2">
      <c r="A117" s="56"/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  <c r="AA117" s="56"/>
      <c r="AB117" s="14"/>
      <c r="AC117" s="21"/>
      <c r="AD117" s="7"/>
      <c r="AE117" s="7"/>
      <c r="AF117" s="14"/>
      <c r="AG117" s="14"/>
      <c r="AH117" s="14"/>
      <c r="AI117" s="14"/>
      <c r="AJ117" s="35"/>
      <c r="AK117" s="14"/>
      <c r="AL117" s="15"/>
      <c r="AM117" s="16"/>
      <c r="AN117" s="16"/>
      <c r="AO117" s="16"/>
      <c r="AP117" s="17"/>
      <c r="AQ117" s="17"/>
      <c r="AR117" s="17"/>
      <c r="AS117" s="28"/>
      <c r="AT117" s="28"/>
      <c r="AU117" s="29"/>
      <c r="AV117" s="29"/>
      <c r="AW117" s="29"/>
    </row>
    <row r="118" spans="1:49" x14ac:dyDescent="0.2">
      <c r="A118" s="56"/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  <c r="X118" s="268"/>
      <c r="Y118" s="268"/>
      <c r="Z118" s="268"/>
      <c r="AA118" s="56"/>
    </row>
    <row r="119" spans="1:49" ht="12.75" customHeight="1" x14ac:dyDescent="0.2">
      <c r="A119" s="56"/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  <c r="X119" s="268"/>
      <c r="Y119" s="268"/>
      <c r="Z119" s="268"/>
      <c r="AA119" s="56"/>
    </row>
    <row r="120" spans="1:49" x14ac:dyDescent="0.2">
      <c r="A120" s="56"/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  <c r="X120" s="268"/>
      <c r="Y120" s="268"/>
      <c r="Z120" s="268"/>
      <c r="AA120" s="56"/>
    </row>
    <row r="121" spans="1:49" x14ac:dyDescent="0.2">
      <c r="A121" s="56"/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  <c r="Z121" s="268"/>
      <c r="AA121" s="56"/>
    </row>
    <row r="122" spans="1:49" x14ac:dyDescent="0.2">
      <c r="A122" s="56"/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  <c r="Z122" s="268"/>
      <c r="AA122" s="56"/>
    </row>
    <row r="123" spans="1:49" x14ac:dyDescent="0.2">
      <c r="A123" s="56"/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  <c r="AA123" s="56"/>
    </row>
    <row r="124" spans="1:49" x14ac:dyDescent="0.2">
      <c r="A124" s="56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56"/>
    </row>
    <row r="125" spans="1:49" x14ac:dyDescent="0.2">
      <c r="A125" s="56"/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  <c r="AA125" s="56"/>
    </row>
    <row r="126" spans="1:49" x14ac:dyDescent="0.2">
      <c r="A126" s="56"/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56"/>
    </row>
    <row r="127" spans="1:49" x14ac:dyDescent="0.2">
      <c r="A127" s="56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  <c r="Z127" s="268"/>
      <c r="AA127" s="56"/>
    </row>
    <row r="128" spans="1:49" x14ac:dyDescent="0.2">
      <c r="A128" s="56"/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  <c r="X128" s="268"/>
      <c r="Y128" s="268"/>
      <c r="Z128" s="268"/>
      <c r="AA128" s="56"/>
    </row>
    <row r="129" spans="1:27" x14ac:dyDescent="0.2">
      <c r="A129" s="56"/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  <c r="Z129" s="268"/>
      <c r="AA129" s="56"/>
    </row>
    <row r="130" spans="1:27" x14ac:dyDescent="0.2">
      <c r="A130" s="56"/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  <c r="Z130" s="268"/>
      <c r="AA130" s="56"/>
    </row>
    <row r="131" spans="1:27" x14ac:dyDescent="0.2">
      <c r="A131" s="56"/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  <c r="Z131" s="268"/>
      <c r="AA131" s="56"/>
    </row>
    <row r="132" spans="1:27" x14ac:dyDescent="0.2">
      <c r="A132" s="56"/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  <c r="X132" s="268"/>
      <c r="Y132" s="268"/>
      <c r="Z132" s="268"/>
      <c r="AA132" s="56"/>
    </row>
    <row r="133" spans="1:27" x14ac:dyDescent="0.2">
      <c r="A133" s="56"/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  <c r="X133" s="268"/>
      <c r="Y133" s="268"/>
      <c r="Z133" s="268"/>
      <c r="AA133" s="56"/>
    </row>
    <row r="134" spans="1:27" x14ac:dyDescent="0.2">
      <c r="A134" s="56"/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8"/>
      <c r="AA134" s="56"/>
    </row>
    <row r="135" spans="1:27" x14ac:dyDescent="0.2">
      <c r="A135" s="56"/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  <c r="Z135" s="268"/>
      <c r="AA135" s="56"/>
    </row>
    <row r="136" spans="1:27" x14ac:dyDescent="0.2">
      <c r="A136" s="56"/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  <c r="AA136" s="56"/>
    </row>
    <row r="137" spans="1:27" x14ac:dyDescent="0.2">
      <c r="A137" s="56"/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56"/>
    </row>
    <row r="138" spans="1:27" x14ac:dyDescent="0.2">
      <c r="A138" s="56"/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8"/>
      <c r="AA138" s="56"/>
    </row>
    <row r="139" spans="1:27" x14ac:dyDescent="0.2">
      <c r="A139" s="56"/>
      <c r="B139" s="268"/>
      <c r="C139" s="268"/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268"/>
      <c r="Y139" s="268"/>
      <c r="Z139" s="268"/>
      <c r="AA139" s="56"/>
    </row>
    <row r="140" spans="1:27" x14ac:dyDescent="0.2">
      <c r="A140" s="56"/>
      <c r="B140" s="268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  <c r="AA140" s="56"/>
    </row>
    <row r="141" spans="1:27" x14ac:dyDescent="0.2">
      <c r="A141" s="56"/>
      <c r="B141" s="268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  <c r="AA141" s="56"/>
    </row>
    <row r="142" spans="1:27" x14ac:dyDescent="0.2">
      <c r="A142" s="56"/>
      <c r="B142" s="268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56"/>
    </row>
    <row r="143" spans="1:27" x14ac:dyDescent="0.2">
      <c r="A143" s="56"/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  <c r="AA143" s="56"/>
    </row>
    <row r="144" spans="1:27" x14ac:dyDescent="0.2">
      <c r="A144" s="56"/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8"/>
      <c r="AA144" s="56"/>
    </row>
    <row r="145" spans="1:27" x14ac:dyDescent="0.2">
      <c r="A145" s="56"/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56"/>
    </row>
    <row r="146" spans="1:27" x14ac:dyDescent="0.2">
      <c r="A146" s="56"/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56"/>
    </row>
    <row r="147" spans="1:27" x14ac:dyDescent="0.2">
      <c r="A147" s="56"/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56"/>
    </row>
    <row r="148" spans="1:27" x14ac:dyDescent="0.2">
      <c r="A148" s="56"/>
      <c r="B148" s="268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56"/>
    </row>
    <row r="149" spans="1:27" x14ac:dyDescent="0.2">
      <c r="A149" s="56"/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56"/>
    </row>
    <row r="150" spans="1:27" x14ac:dyDescent="0.2">
      <c r="A150" s="56"/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56"/>
    </row>
    <row r="151" spans="1:27" x14ac:dyDescent="0.2">
      <c r="A151" s="56"/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56"/>
    </row>
    <row r="152" spans="1:27" x14ac:dyDescent="0.2">
      <c r="A152" s="56"/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  <c r="AA152" s="56"/>
    </row>
    <row r="153" spans="1:27" x14ac:dyDescent="0.2">
      <c r="A153" s="56"/>
      <c r="B153" s="268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  <c r="AA153" s="56"/>
    </row>
    <row r="154" spans="1:27" x14ac:dyDescent="0.2">
      <c r="A154" s="56"/>
      <c r="B154" s="268"/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56"/>
    </row>
    <row r="155" spans="1:27" x14ac:dyDescent="0.2">
      <c r="A155" s="56"/>
      <c r="B155" s="268"/>
      <c r="C155" s="268"/>
      <c r="D155" s="268"/>
      <c r="E155" s="268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  <c r="X155" s="268"/>
      <c r="Y155" s="268"/>
      <c r="Z155" s="268"/>
      <c r="AA155" s="56"/>
    </row>
    <row r="156" spans="1:27" x14ac:dyDescent="0.2">
      <c r="A156" s="56"/>
      <c r="B156" s="268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  <c r="X156" s="268"/>
      <c r="Y156" s="268"/>
      <c r="Z156" s="268"/>
      <c r="AA156" s="56"/>
    </row>
    <row r="157" spans="1:27" x14ac:dyDescent="0.2">
      <c r="A157" s="56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  <c r="AA157" s="56"/>
    </row>
    <row r="158" spans="1:27" x14ac:dyDescent="0.2">
      <c r="A158" s="56"/>
      <c r="B158" s="268"/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  <c r="AA158" s="56"/>
    </row>
    <row r="159" spans="1:27" x14ac:dyDescent="0.2">
      <c r="A159" s="56"/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56"/>
    </row>
    <row r="160" spans="1:27" x14ac:dyDescent="0.2">
      <c r="A160" s="56"/>
      <c r="B160" s="268"/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  <c r="AA160" s="56"/>
    </row>
    <row r="161" spans="1:33" x14ac:dyDescent="0.2">
      <c r="A161" s="56"/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56"/>
    </row>
    <row r="162" spans="1:33" x14ac:dyDescent="0.2">
      <c r="A162" s="56"/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56"/>
    </row>
    <row r="163" spans="1:33" x14ac:dyDescent="0.2">
      <c r="A163" s="56"/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  <c r="AA163" s="56"/>
    </row>
    <row r="164" spans="1:33" ht="15" x14ac:dyDescent="0.2">
      <c r="A164" s="56"/>
      <c r="B164" s="92"/>
      <c r="C164" s="92"/>
      <c r="D164" s="92"/>
      <c r="E164" s="9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92"/>
      <c r="X164" s="92"/>
      <c r="Y164" s="92"/>
      <c r="Z164" s="56"/>
      <c r="AA164" s="93"/>
    </row>
    <row r="175" spans="1:33" ht="46.5" customHeight="1" x14ac:dyDescent="0.2">
      <c r="AB175" s="10"/>
      <c r="AC175" s="21"/>
      <c r="AD175" s="7"/>
      <c r="AE175" s="7"/>
      <c r="AF175" s="48"/>
      <c r="AG175" s="48"/>
    </row>
  </sheetData>
  <sheetProtection selectLockedCells="1"/>
  <mergeCells count="76">
    <mergeCell ref="B1:R2"/>
    <mergeCell ref="I8:O8"/>
    <mergeCell ref="Q8:Z8"/>
    <mergeCell ref="AC2:AC3"/>
    <mergeCell ref="AC114:AC115"/>
    <mergeCell ref="AC75:AD78"/>
    <mergeCell ref="AC66:AD74"/>
    <mergeCell ref="B108:Z163"/>
    <mergeCell ref="K105:AA106"/>
    <mergeCell ref="V101:Z101"/>
    <mergeCell ref="L98:R98"/>
    <mergeCell ref="A98:D98"/>
    <mergeCell ref="S98:Z98"/>
    <mergeCell ref="E98:K98"/>
    <mergeCell ref="P81:Z81"/>
    <mergeCell ref="A96:D96"/>
    <mergeCell ref="AC4:AE5"/>
    <mergeCell ref="L3:R4"/>
    <mergeCell ref="AD8:AD12"/>
    <mergeCell ref="G17:T17"/>
    <mergeCell ref="B3:K4"/>
    <mergeCell ref="B8:G8"/>
    <mergeCell ref="G15:I15"/>
    <mergeCell ref="K15:T15"/>
    <mergeCell ref="V15:Z15"/>
    <mergeCell ref="G29:P29"/>
    <mergeCell ref="R29:V29"/>
    <mergeCell ref="X29:Z29"/>
    <mergeCell ref="G31:I31"/>
    <mergeCell ref="V17:Z17"/>
    <mergeCell ref="G25:I25"/>
    <mergeCell ref="K25:T25"/>
    <mergeCell ref="V25:Z25"/>
    <mergeCell ref="G27:T27"/>
    <mergeCell ref="V27:Z27"/>
    <mergeCell ref="X19:Z19"/>
    <mergeCell ref="R21:Z21"/>
    <mergeCell ref="G19:P19"/>
    <mergeCell ref="R19:V19"/>
    <mergeCell ref="G21:I21"/>
    <mergeCell ref="K21:P21"/>
    <mergeCell ref="F164:V164"/>
    <mergeCell ref="E94:P94"/>
    <mergeCell ref="V92:Z92"/>
    <mergeCell ref="V94:Z94"/>
    <mergeCell ref="G71:Z71"/>
    <mergeCell ref="L96:R97"/>
    <mergeCell ref="B88:AA88"/>
    <mergeCell ref="K92:P92"/>
    <mergeCell ref="J101:M101"/>
    <mergeCell ref="I83:M83"/>
    <mergeCell ref="T83:Z83"/>
    <mergeCell ref="W77:Z77"/>
    <mergeCell ref="S96:Z97"/>
    <mergeCell ref="A97:D97"/>
    <mergeCell ref="E96:K97"/>
    <mergeCell ref="G60:J60"/>
    <mergeCell ref="S60:W60"/>
    <mergeCell ref="G61:Z61"/>
    <mergeCell ref="R31:Z31"/>
    <mergeCell ref="G33:P33"/>
    <mergeCell ref="R33:Z34"/>
    <mergeCell ref="K31:P31"/>
    <mergeCell ref="G49:J49"/>
    <mergeCell ref="W69:Z69"/>
    <mergeCell ref="W64:Z64"/>
    <mergeCell ref="G69:I69"/>
    <mergeCell ref="M69:N69"/>
    <mergeCell ref="B63:S64"/>
    <mergeCell ref="O69:Q69"/>
    <mergeCell ref="B51:F54"/>
    <mergeCell ref="G39:J39"/>
    <mergeCell ref="W43:Z43"/>
    <mergeCell ref="W54:Z54"/>
    <mergeCell ref="G51:S54"/>
    <mergeCell ref="G43:J43"/>
  </mergeCells>
  <phoneticPr fontId="0" type="noConversion"/>
  <conditionalFormatting sqref="B15:F21 B65:F65 B25:F37 B39:B40 C57:F58 B59:F60 C38:F40 F79:N82 F84:N85 F83:I83 N83 B41:F41 B56:F56">
    <cfRule type="expression" dxfId="40" priority="632" stopIfTrue="1">
      <formula>$AJ$7=2</formula>
    </cfRule>
    <cfRule type="expression" dxfId="39" priority="633" stopIfTrue="1">
      <formula>$AJ$7=3</formula>
    </cfRule>
  </conditionalFormatting>
  <conditionalFormatting sqref="L96:P96 K95:K96 Q82:Q85 U80 T95:Z95 Q95:R97 S95:S96 AA95:AA97 T28 R29:V29 V27:Z27 K25:T25 G25:I25 G27:T27 G29:P29 L3:R4 K21:P21 R21:Z21 R19:V19 X19:Z19 V17:Z17 V15:Z15 K15:T15 G15:I15 G17:T17 G19:P19 B8:G8 G21:I21 R65:Z65 G65:I65 K65:P65 G56:I56 H58 R58 T58:Z58 K56:P57 G39:G40 R31:Z38 S39:Z40 O59:P59 O39:O40 R59:Z59 S60 K60:O60 K31:P38 K58:O58 R41:Z41 G41:I41 K41:P41 K59 K39:K40 R55:Z55 G50:P50 V54 T54 G55:P55 G51 G45:P48 G44:G48 M49:N49 K49 R50:Z50 R49:U49 X49:Z49 T51:Z53 I8 P8:Q8 X60:Z60 V25:Z25 X29:Z29 G31:I37 R46:Z48 R45 T45:Z45 R57:Z57 R56:V56">
    <cfRule type="expression" dxfId="38" priority="994" stopIfTrue="1">
      <formula>$AJ$7=2</formula>
    </cfRule>
    <cfRule type="expression" dxfId="37" priority="995" stopIfTrue="1">
      <formula>$AJ$7=3</formula>
    </cfRule>
  </conditionalFormatting>
  <conditionalFormatting sqref="AA64">
    <cfRule type="expression" dxfId="36" priority="46" stopIfTrue="1">
      <formula>$AJ$7=2</formula>
    </cfRule>
    <cfRule type="expression" dxfId="35" priority="47" stopIfTrue="1">
      <formula>$AJ$7=3</formula>
    </cfRule>
  </conditionalFormatting>
  <conditionalFormatting sqref="B61:F62 B63">
    <cfRule type="expression" dxfId="34" priority="38" stopIfTrue="1">
      <formula>$AJ$7=2</formula>
    </cfRule>
    <cfRule type="expression" dxfId="33" priority="39" stopIfTrue="1">
      <formula>$AJ$7=3</formula>
    </cfRule>
  </conditionalFormatting>
  <conditionalFormatting sqref="A61:G62 AA61:AA63 C60:F60 K60:N60 A63:B63">
    <cfRule type="expression" dxfId="32" priority="40" stopIfTrue="1">
      <formula>$AJ$7=2</formula>
    </cfRule>
    <cfRule type="expression" dxfId="31" priority="41" stopIfTrue="1">
      <formula>$AJ$7=3</formula>
    </cfRule>
  </conditionalFormatting>
  <conditionalFormatting sqref="G57:I57 G61:G62 G38:I38 G58 I58 G59:I59">
    <cfRule type="expression" dxfId="30" priority="42" stopIfTrue="1">
      <formula>$AJ$7=2</formula>
    </cfRule>
    <cfRule type="expression" dxfId="29" priority="43" stopIfTrue="1">
      <formula>$AJ$7=3</formula>
    </cfRule>
  </conditionalFormatting>
  <conditionalFormatting sqref="W64">
    <cfRule type="expression" dxfId="28" priority="36" stopIfTrue="1">
      <formula>$AJ$7=2</formula>
    </cfRule>
    <cfRule type="expression" dxfId="27" priority="37" stopIfTrue="1">
      <formula>$AJ$7=3</formula>
    </cfRule>
  </conditionalFormatting>
  <conditionalFormatting sqref="W77">
    <cfRule type="cellIs" dxfId="26" priority="29" operator="lessThan">
      <formula>300</formula>
    </cfRule>
  </conditionalFormatting>
  <conditionalFormatting sqref="W43">
    <cfRule type="expression" dxfId="25" priority="27" stopIfTrue="1">
      <formula>$AJ$7=2</formula>
    </cfRule>
    <cfRule type="expression" dxfId="24" priority="28" stopIfTrue="1">
      <formula>$AJ$7=3</formula>
    </cfRule>
  </conditionalFormatting>
  <conditionalFormatting sqref="W54">
    <cfRule type="expression" dxfId="23" priority="25" stopIfTrue="1">
      <formula>$AJ$7=2</formula>
    </cfRule>
    <cfRule type="expression" dxfId="22" priority="26" stopIfTrue="1">
      <formula>$AJ$7=3</formula>
    </cfRule>
  </conditionalFormatting>
  <conditionalFormatting sqref="G49">
    <cfRule type="expression" dxfId="21" priority="21" stopIfTrue="1">
      <formula>$AJ$7=2</formula>
    </cfRule>
    <cfRule type="expression" dxfId="20" priority="22" stopIfTrue="1">
      <formula>$AJ$7=3</formula>
    </cfRule>
  </conditionalFormatting>
  <conditionalFormatting sqref="V64">
    <cfRule type="expression" dxfId="19" priority="17" stopIfTrue="1">
      <formula>$AJ$7=2</formula>
    </cfRule>
    <cfRule type="expression" dxfId="18" priority="18" stopIfTrue="1">
      <formula>$AJ$7=3</formula>
    </cfRule>
  </conditionalFormatting>
  <conditionalFormatting sqref="V64">
    <cfRule type="expression" dxfId="17" priority="19" stopIfTrue="1">
      <formula>$AJ$7=2</formula>
    </cfRule>
    <cfRule type="expression" dxfId="16" priority="20" stopIfTrue="1">
      <formula>$AJ$7=3</formula>
    </cfRule>
  </conditionalFormatting>
  <conditionalFormatting sqref="W49">
    <cfRule type="expression" dxfId="15" priority="13" stopIfTrue="1">
      <formula>$AJ$7=2</formula>
    </cfRule>
    <cfRule type="expression" dxfId="14" priority="14" stopIfTrue="1">
      <formula>$AJ$7=3</formula>
    </cfRule>
  </conditionalFormatting>
  <conditionalFormatting sqref="W49">
    <cfRule type="expression" dxfId="13" priority="15" stopIfTrue="1">
      <formula>$AJ$7=2</formula>
    </cfRule>
    <cfRule type="expression" dxfId="12" priority="16" stopIfTrue="1">
      <formula>$AJ$7=3</formula>
    </cfRule>
  </conditionalFormatting>
  <conditionalFormatting sqref="G43">
    <cfRule type="expression" dxfId="11" priority="10" stopIfTrue="1">
      <formula>$AJ$7=2</formula>
    </cfRule>
    <cfRule type="expression" dxfId="10" priority="11" stopIfTrue="1">
      <formula>$AJ$7=3</formula>
    </cfRule>
  </conditionalFormatting>
  <conditionalFormatting sqref="G60">
    <cfRule type="expression" dxfId="9" priority="8" stopIfTrue="1">
      <formula>$AJ$7=2</formula>
    </cfRule>
    <cfRule type="expression" dxfId="8" priority="9" stopIfTrue="1">
      <formula>$AJ$7=3</formula>
    </cfRule>
  </conditionalFormatting>
  <conditionalFormatting sqref="O69:Q69">
    <cfRule type="cellIs" dxfId="7" priority="7" operator="equal">
      <formula>0</formula>
    </cfRule>
  </conditionalFormatting>
  <conditionalFormatting sqref="C45">
    <cfRule type="expression" dxfId="6" priority="5" stopIfTrue="1">
      <formula>$AJ$7=2</formula>
    </cfRule>
    <cfRule type="expression" dxfId="5" priority="6" stopIfTrue="1">
      <formula>$AJ$7=3</formula>
    </cfRule>
  </conditionalFormatting>
  <conditionalFormatting sqref="B45">
    <cfRule type="expression" dxfId="4" priority="3" stopIfTrue="1">
      <formula>$AJ$7=2</formula>
    </cfRule>
    <cfRule type="expression" dxfId="3" priority="4" stopIfTrue="1">
      <formula>$AJ$7=3</formula>
    </cfRule>
  </conditionalFormatting>
  <conditionalFormatting sqref="W56:Z56">
    <cfRule type="expression" dxfId="2" priority="1" stopIfTrue="1">
      <formula>$AJ$7=2</formula>
    </cfRule>
    <cfRule type="expression" dxfId="1" priority="2" stopIfTrue="1">
      <formula>$AJ$7=3</formula>
    </cfRule>
  </conditionalFormatting>
  <hyperlinks>
    <hyperlink ref="AC2:AC3" r:id="rId1" display="GENEROVAT ČÍSLO POJISTNÉ SMLOUVY"/>
  </hyperlinks>
  <printOptions horizontalCentered="1"/>
  <pageMargins left="0.59055118110236227" right="0.59055118110236227" top="0.39370078740157483" bottom="0.39370078740157483" header="0.31496062992125984" footer="0.31496062992125984"/>
  <pageSetup paperSize="9" scale="93" orientation="portrait" r:id="rId2"/>
  <headerFooter scaleWithDoc="0" alignWithMargins="0">
    <oddFooter xml:space="preserve">&amp;Rstrana &amp;P / ze 3 </oddFooter>
  </headerFooter>
  <rowBreaks count="2" manualBreakCount="2">
    <brk id="66" max="26" man="1"/>
    <brk id="104" max="26" man="1"/>
  </rowBreaks>
  <ignoredErrors>
    <ignoredError sqref="Z80" unlockedFormula="1"/>
  </ignoredErrors>
  <drawing r:id="rId3"/>
  <legacyDrawing r:id="rId4"/>
  <oleObjects>
    <mc:AlternateContent xmlns:mc="http://schemas.openxmlformats.org/markup-compatibility/2006">
      <mc:Choice Requires="x14">
        <oleObject progId="AcroExch.Document.11" dvAspect="DVASPECT_ICON" shapeId="1333" r:id="rId5">
          <objectPr locked="0" defaultSize="0" print="0" r:id="rId6">
            <anchor moveWithCells="1">
              <from>
                <xdr:col>27</xdr:col>
                <xdr:colOff>266700</xdr:colOff>
                <xdr:row>5</xdr:row>
                <xdr:rowOff>28575</xdr:rowOff>
              </from>
              <to>
                <xdr:col>28</xdr:col>
                <xdr:colOff>895350</xdr:colOff>
                <xdr:row>9</xdr:row>
                <xdr:rowOff>104775</xdr:rowOff>
              </to>
            </anchor>
          </objectPr>
        </oleObject>
      </mc:Choice>
      <mc:Fallback>
        <oleObject progId="AcroExch.Document.11" dvAspect="DVASPECT_ICON" shapeId="1333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0" r:id="rId7" name="Group Box 216">
              <controlPr locked="0" defaultSize="0" print="0" autoFill="0" autoPict="0">
                <anchor moveWithCells="1" sizeWithCells="1">
                  <from>
                    <xdr:col>0</xdr:col>
                    <xdr:colOff>9525</xdr:colOff>
                    <xdr:row>74</xdr:row>
                    <xdr:rowOff>0</xdr:rowOff>
                  </from>
                  <to>
                    <xdr:col>27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" name="Group Box 233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77</xdr:row>
                    <xdr:rowOff>38100</xdr:rowOff>
                  </from>
                  <to>
                    <xdr:col>27</xdr:col>
                    <xdr:colOff>9525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9" name="Option Button 249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78</xdr:row>
                    <xdr:rowOff>9525</xdr:rowOff>
                  </from>
                  <to>
                    <xdr:col>11</xdr:col>
                    <xdr:colOff>9525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0" name="Option Button 252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79</xdr:row>
                    <xdr:rowOff>152400</xdr:rowOff>
                  </from>
                  <to>
                    <xdr:col>10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" name="Option Button 254">
              <controlPr locked="0" defaultSize="0" autoFill="0" autoLine="0" autoPict="0">
                <anchor moveWithCells="1" sizeWithCells="1">
                  <from>
                    <xdr:col>10</xdr:col>
                    <xdr:colOff>228600</xdr:colOff>
                    <xdr:row>78</xdr:row>
                    <xdr:rowOff>9525</xdr:rowOff>
                  </from>
                  <to>
                    <xdr:col>14</xdr:col>
                    <xdr:colOff>133350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" name="Option Button 258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13</xdr:row>
                    <xdr:rowOff>152400</xdr:rowOff>
                  </from>
                  <to>
                    <xdr:col>2</xdr:col>
                    <xdr:colOff>114300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" name="Option Button 25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14</xdr:row>
                    <xdr:rowOff>142875</xdr:rowOff>
                  </from>
                  <to>
                    <xdr:col>2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4" name="Option Button 26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15</xdr:row>
                    <xdr:rowOff>152400</xdr:rowOff>
                  </from>
                  <to>
                    <xdr:col>2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5" name="Group Box 261">
              <controlPr defaultSize="0" print="0" autoFill="0" autoPict="0">
                <anchor moveWithCells="1" siz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27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" name="Group Box 262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23</xdr:row>
                    <xdr:rowOff>0</xdr:rowOff>
                  </from>
                  <to>
                    <xdr:col>27</xdr:col>
                    <xdr:colOff>9525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7" name="Option Button 263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23</xdr:row>
                    <xdr:rowOff>152400</xdr:rowOff>
                  </from>
                  <to>
                    <xdr:col>2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8" name="Option Button 264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24</xdr:row>
                    <xdr:rowOff>152400</xdr:rowOff>
                  </from>
                  <to>
                    <xdr:col>2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9" name="Option Button 26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25</xdr:row>
                    <xdr:rowOff>161925</xdr:rowOff>
                  </from>
                  <to>
                    <xdr:col>2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" name="Drop Down 268">
              <controlPr defaultSize="0" print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10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" name="Drop Down 272">
              <controlPr defaultSize="0" print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23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" name="Group Box 273">
              <controlPr defaultSize="0" autoFill="0" autoPict="0">
                <anchor moveWithCells="1">
                  <from>
                    <xdr:col>0</xdr:col>
                    <xdr:colOff>0</xdr:colOff>
                    <xdr:row>56</xdr:row>
                    <xdr:rowOff>0</xdr:rowOff>
                  </from>
                  <to>
                    <xdr:col>27</xdr:col>
                    <xdr:colOff>9525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3" name="Option Button 274">
              <controlPr defaultSize="0" autoFill="0" autoLine="0" autoPict="0">
                <anchor moveWithCells="1">
                  <from>
                    <xdr:col>5</xdr:col>
                    <xdr:colOff>247650</xdr:colOff>
                    <xdr:row>56</xdr:row>
                    <xdr:rowOff>28575</xdr:rowOff>
                  </from>
                  <to>
                    <xdr:col>6</xdr:col>
                    <xdr:colOff>238125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4" name="Option Button 275">
              <controlPr defaultSize="0" autoFill="0" autoLine="0" autoPict="0">
                <anchor moveWithCells="1">
                  <from>
                    <xdr:col>10</xdr:col>
                    <xdr:colOff>19050</xdr:colOff>
                    <xdr:row>56</xdr:row>
                    <xdr:rowOff>28575</xdr:rowOff>
                  </from>
                  <to>
                    <xdr:col>11</xdr:col>
                    <xdr:colOff>47625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5" name="Option Button 276">
              <controlPr defaultSize="0" autoFill="0" autoLine="0" autoPict="0">
                <anchor moveWithCells="1">
                  <from>
                    <xdr:col>13</xdr:col>
                    <xdr:colOff>19050</xdr:colOff>
                    <xdr:row>56</xdr:row>
                    <xdr:rowOff>28575</xdr:rowOff>
                  </from>
                  <to>
                    <xdr:col>14</xdr:col>
                    <xdr:colOff>47625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6" name="Option Button 281">
              <controlPr defaultSize="0" autoFill="0" autoLine="0" autoPict="0">
                <anchor moveWithCells="1">
                  <from>
                    <xdr:col>5</xdr:col>
                    <xdr:colOff>219075</xdr:colOff>
                    <xdr:row>74</xdr:row>
                    <xdr:rowOff>38100</xdr:rowOff>
                  </from>
                  <to>
                    <xdr:col>8</xdr:col>
                    <xdr:colOff>200025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" name="Option Button 282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28575</xdr:rowOff>
                  </from>
                  <to>
                    <xdr:col>12</xdr:col>
                    <xdr:colOff>219075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" name="Option Button 283">
              <controlPr defaultSize="0" autoFill="0" autoLine="0" autoPict="0">
                <anchor moveWithCells="1">
                  <from>
                    <xdr:col>5</xdr:col>
                    <xdr:colOff>219075</xdr:colOff>
                    <xdr:row>76</xdr:row>
                    <xdr:rowOff>0</xdr:rowOff>
                  </from>
                  <to>
                    <xdr:col>8</xdr:col>
                    <xdr:colOff>209550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9" name="Option Button 285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12</xdr:col>
                    <xdr:colOff>219075</xdr:colOff>
                    <xdr:row>76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30" name="Drop Down 287">
              <controlPr defaultSize="0" print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10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31" name="Option Button 288">
              <controlPr locked="0" defaultSize="0" autoFill="0" autoLine="0" autoPict="0">
                <anchor moveWithCells="1" sizeWithCells="1">
                  <from>
                    <xdr:col>10</xdr:col>
                    <xdr:colOff>228600</xdr:colOff>
                    <xdr:row>80</xdr:row>
                    <xdr:rowOff>0</xdr:rowOff>
                  </from>
                  <to>
                    <xdr:col>15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2" name="Drop Down 290">
              <controlPr defaultSize="0" print="0" autoLine="0" autoPict="0">
                <anchor moveWithCells="1">
                  <from>
                    <xdr:col>24</xdr:col>
                    <xdr:colOff>171450</xdr:colOff>
                    <xdr:row>50</xdr:row>
                    <xdr:rowOff>0</xdr:rowOff>
                  </from>
                  <to>
                    <xdr:col>26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3" name="Drop Down 291">
              <controlPr defaultSize="0" print="0" autoLine="0" autoPict="0">
                <anchor moveWithCells="1">
                  <from>
                    <xdr:col>24</xdr:col>
                    <xdr:colOff>171450</xdr:colOff>
                    <xdr:row>48</xdr:row>
                    <xdr:rowOff>0</xdr:rowOff>
                  </from>
                  <to>
                    <xdr:col>26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34" name="Drop Down 292">
              <controlPr defaultSize="0" print="0" autoLine="0" autoPict="0">
                <anchor moveWithCells="1">
                  <from>
                    <xdr:col>11</xdr:col>
                    <xdr:colOff>238125</xdr:colOff>
                    <xdr:row>68</xdr:row>
                    <xdr:rowOff>0</xdr:rowOff>
                  </from>
                  <to>
                    <xdr:col>14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35" name="Group Box 296">
              <controlPr defaultSize="0" print="0" autoFill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27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6" name="Option Button 297">
              <controlPr defaultSize="0" print="0" autoFill="0" autoLine="0" autoPict="0">
                <anchor moveWithCells="1">
                  <from>
                    <xdr:col>22</xdr:col>
                    <xdr:colOff>200025</xdr:colOff>
                    <xdr:row>40</xdr:row>
                    <xdr:rowOff>28575</xdr:rowOff>
                  </from>
                  <to>
                    <xdr:col>24</xdr:col>
                    <xdr:colOff>219075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7" name="Option Button 298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40</xdr:row>
                    <xdr:rowOff>28575</xdr:rowOff>
                  </from>
                  <to>
                    <xdr:col>26</xdr:col>
                    <xdr:colOff>38100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8" name="Group Box 299">
              <controlPr defaultSize="0" print="0" autoFill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27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9" name="Option Button 300">
              <controlPr defaultSize="0" print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28575</xdr:rowOff>
                  </from>
                  <to>
                    <xdr:col>24</xdr:col>
                    <xdr:colOff>209550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40" name="Option Button 30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44</xdr:row>
                    <xdr:rowOff>28575</xdr:rowOff>
                  </from>
                  <to>
                    <xdr:col>26</xdr:col>
                    <xdr:colOff>38100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41" name="Group Box 302">
              <controlPr defaultSize="0" print="0" autoFill="0" autoPict="0">
                <anchor moveWithCells="1">
                  <from>
                    <xdr:col>0</xdr:col>
                    <xdr:colOff>0</xdr:colOff>
                    <xdr:row>55</xdr:row>
                    <xdr:rowOff>0</xdr:rowOff>
                  </from>
                  <to>
                    <xdr:col>27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42" name="Option Button 303">
              <controlPr defaultSize="0" print="0" autoFill="0" autoLine="0" autoPict="0">
                <anchor moveWithCells="1">
                  <from>
                    <xdr:col>22</xdr:col>
                    <xdr:colOff>190500</xdr:colOff>
                    <xdr:row>55</xdr:row>
                    <xdr:rowOff>28575</xdr:rowOff>
                  </from>
                  <to>
                    <xdr:col>24</xdr:col>
                    <xdr:colOff>209550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43" name="Option Button 304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55</xdr:row>
                    <xdr:rowOff>28575</xdr:rowOff>
                  </from>
                  <to>
                    <xdr:col>26</xdr:col>
                    <xdr:colOff>38100</xdr:colOff>
                    <xdr:row>55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DE825FD-4CE7-4688-9EF5-582FBA0AEF70}">
            <xm:f>sazby!$A$21&gt;2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P81:Z81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51"/>
  <sheetViews>
    <sheetView workbookViewId="0">
      <selection activeCell="H17" sqref="H17"/>
    </sheetView>
  </sheetViews>
  <sheetFormatPr defaultRowHeight="12.75" x14ac:dyDescent="0.2"/>
  <cols>
    <col min="1" max="1" width="15.42578125" style="27" bestFit="1" customWidth="1"/>
    <col min="2" max="2" width="17.7109375" style="27" bestFit="1" customWidth="1"/>
    <col min="3" max="3" width="16.85546875" style="27" customWidth="1"/>
    <col min="4" max="4" width="19.28515625" style="27" customWidth="1"/>
    <col min="5" max="5" width="20.7109375" style="27" bestFit="1" customWidth="1"/>
    <col min="6" max="6" width="14.140625" style="27" bestFit="1" customWidth="1"/>
    <col min="7" max="7" width="13.140625" style="27" bestFit="1" customWidth="1"/>
    <col min="8" max="8" width="9.140625" style="27"/>
    <col min="9" max="9" width="13.140625" style="27" bestFit="1" customWidth="1"/>
    <col min="10" max="11" width="9.140625" style="27"/>
    <col min="12" max="12" width="16.28515625" style="27" bestFit="1" customWidth="1"/>
    <col min="13" max="13" width="5.28515625" style="27" customWidth="1"/>
    <col min="14" max="16384" width="9.140625" style="27"/>
  </cols>
  <sheetData>
    <row r="1" spans="1:18" x14ac:dyDescent="0.2">
      <c r="A1" s="157" t="s">
        <v>51</v>
      </c>
      <c r="B1" s="27" t="s">
        <v>47</v>
      </c>
      <c r="C1" s="27" t="s">
        <v>57</v>
      </c>
      <c r="D1" s="27" t="s">
        <v>58</v>
      </c>
      <c r="E1" s="27" t="s">
        <v>59</v>
      </c>
      <c r="F1" s="27" t="s">
        <v>60</v>
      </c>
      <c r="H1" s="157" t="s">
        <v>73</v>
      </c>
      <c r="K1" s="27" t="s">
        <v>79</v>
      </c>
      <c r="L1" s="27" t="s">
        <v>49</v>
      </c>
      <c r="O1" s="157" t="s">
        <v>39</v>
      </c>
      <c r="R1" s="27" t="s">
        <v>65</v>
      </c>
    </row>
    <row r="2" spans="1:18" x14ac:dyDescent="0.2">
      <c r="C2" s="27">
        <v>1</v>
      </c>
      <c r="D2" s="27">
        <v>2</v>
      </c>
      <c r="E2" s="27">
        <v>3</v>
      </c>
      <c r="F2" s="165">
        <v>0</v>
      </c>
      <c r="H2" s="157">
        <v>0</v>
      </c>
      <c r="I2" s="27">
        <v>0</v>
      </c>
      <c r="J2" s="27">
        <v>0</v>
      </c>
      <c r="K2" s="27">
        <v>0</v>
      </c>
      <c r="L2" s="165">
        <v>1</v>
      </c>
      <c r="O2" s="27">
        <v>1</v>
      </c>
      <c r="P2" s="27" t="s">
        <v>68</v>
      </c>
      <c r="Q2" s="27">
        <v>1</v>
      </c>
      <c r="R2" s="165">
        <v>1</v>
      </c>
    </row>
    <row r="3" spans="1:18" x14ac:dyDescent="0.2">
      <c r="A3" s="27">
        <v>1</v>
      </c>
      <c r="B3" s="158">
        <v>0</v>
      </c>
      <c r="C3" s="158">
        <v>0</v>
      </c>
      <c r="D3" s="158">
        <v>0</v>
      </c>
      <c r="E3" s="158">
        <v>0</v>
      </c>
      <c r="H3" s="27">
        <v>1</v>
      </c>
      <c r="I3" s="158">
        <v>0</v>
      </c>
      <c r="J3" s="158">
        <v>0</v>
      </c>
      <c r="K3" s="158">
        <v>0</v>
      </c>
      <c r="L3" s="27" t="s">
        <v>77</v>
      </c>
      <c r="O3" s="27">
        <v>2</v>
      </c>
      <c r="P3" s="27" t="s">
        <v>69</v>
      </c>
      <c r="Q3" s="27">
        <v>2</v>
      </c>
    </row>
    <row r="4" spans="1:18" x14ac:dyDescent="0.2">
      <c r="A4" s="27">
        <v>2</v>
      </c>
      <c r="B4" s="158">
        <v>50000</v>
      </c>
      <c r="C4" s="158">
        <v>444</v>
      </c>
      <c r="D4" s="158">
        <v>1111.1111111111111</v>
      </c>
      <c r="E4" s="158">
        <v>1777</v>
      </c>
      <c r="F4" s="27" t="s">
        <v>49</v>
      </c>
      <c r="H4" s="27">
        <v>2</v>
      </c>
      <c r="I4" s="158">
        <v>3000000</v>
      </c>
      <c r="J4" s="158">
        <v>400</v>
      </c>
      <c r="K4" s="158">
        <v>300</v>
      </c>
      <c r="L4" s="165">
        <v>1</v>
      </c>
      <c r="M4" s="159"/>
      <c r="O4" s="27">
        <v>3</v>
      </c>
      <c r="P4" s="27" t="s">
        <v>70</v>
      </c>
      <c r="Q4" s="27">
        <v>4</v>
      </c>
    </row>
    <row r="5" spans="1:18" x14ac:dyDescent="0.2">
      <c r="A5" s="25">
        <v>3</v>
      </c>
      <c r="B5" s="160">
        <v>100000</v>
      </c>
      <c r="C5" s="160">
        <v>666</v>
      </c>
      <c r="D5" s="160">
        <v>1555</v>
      </c>
      <c r="E5" s="160">
        <v>2444</v>
      </c>
      <c r="F5" s="165">
        <v>1</v>
      </c>
      <c r="H5" s="27">
        <v>3</v>
      </c>
      <c r="I5" s="158">
        <v>5000000</v>
      </c>
      <c r="J5" s="158">
        <v>580</v>
      </c>
      <c r="K5" s="158">
        <v>350</v>
      </c>
      <c r="L5" s="161" t="s">
        <v>78</v>
      </c>
      <c r="O5" s="27">
        <v>4</v>
      </c>
      <c r="P5" s="27" t="s">
        <v>71</v>
      </c>
      <c r="Q5" s="27">
        <v>12</v>
      </c>
    </row>
    <row r="6" spans="1:18" x14ac:dyDescent="0.2">
      <c r="A6" s="25">
        <v>4</v>
      </c>
      <c r="B6" s="160">
        <v>150000</v>
      </c>
      <c r="C6" s="160">
        <v>856</v>
      </c>
      <c r="D6" s="160">
        <v>1888</v>
      </c>
      <c r="E6" s="160">
        <v>3000</v>
      </c>
      <c r="H6" s="27">
        <v>4</v>
      </c>
      <c r="I6" s="158">
        <v>7000000</v>
      </c>
      <c r="J6" s="158">
        <v>750</v>
      </c>
      <c r="K6" s="158">
        <v>400</v>
      </c>
      <c r="L6" s="165">
        <v>1</v>
      </c>
    </row>
    <row r="7" spans="1:18" x14ac:dyDescent="0.2">
      <c r="A7" s="25">
        <v>5</v>
      </c>
      <c r="B7" s="160">
        <v>200000</v>
      </c>
      <c r="C7" s="160">
        <v>967</v>
      </c>
      <c r="D7" s="160">
        <v>2167</v>
      </c>
      <c r="E7" s="160">
        <v>3444</v>
      </c>
      <c r="H7" s="27">
        <v>5</v>
      </c>
      <c r="I7" s="158">
        <v>10000000</v>
      </c>
      <c r="J7" s="158">
        <v>1000</v>
      </c>
      <c r="K7" s="158">
        <v>450</v>
      </c>
    </row>
    <row r="8" spans="1:18" x14ac:dyDescent="0.2">
      <c r="A8" s="25">
        <v>6</v>
      </c>
      <c r="B8" s="160">
        <v>250000</v>
      </c>
      <c r="C8" s="160">
        <v>1056</v>
      </c>
      <c r="D8" s="160">
        <v>2333</v>
      </c>
      <c r="E8" s="160">
        <v>3666</v>
      </c>
      <c r="J8" s="162"/>
      <c r="K8" s="162"/>
    </row>
    <row r="9" spans="1:18" x14ac:dyDescent="0.2">
      <c r="A9" s="25">
        <v>7</v>
      </c>
      <c r="B9" s="160">
        <v>300000</v>
      </c>
      <c r="C9" s="160">
        <v>1222</v>
      </c>
      <c r="D9" s="160">
        <v>2666</v>
      </c>
      <c r="E9" s="160">
        <v>4222</v>
      </c>
    </row>
    <row r="10" spans="1:18" x14ac:dyDescent="0.2">
      <c r="A10" s="27">
        <v>8</v>
      </c>
      <c r="B10" s="158">
        <v>400000</v>
      </c>
      <c r="C10" s="158">
        <v>1555</v>
      </c>
      <c r="D10" s="158">
        <v>3222</v>
      </c>
      <c r="E10" s="158">
        <v>5000</v>
      </c>
      <c r="J10" s="162"/>
      <c r="K10" s="162"/>
    </row>
    <row r="11" spans="1:18" x14ac:dyDescent="0.2">
      <c r="A11" s="27">
        <v>9</v>
      </c>
      <c r="B11" s="158">
        <v>500000</v>
      </c>
      <c r="C11" s="158">
        <v>1888</v>
      </c>
      <c r="D11" s="158">
        <v>3666</v>
      </c>
      <c r="E11" s="158">
        <v>5555</v>
      </c>
      <c r="J11" s="162"/>
      <c r="K11" s="162"/>
    </row>
    <row r="12" spans="1:18" x14ac:dyDescent="0.2">
      <c r="B12" s="158"/>
      <c r="C12" s="158"/>
      <c r="D12" s="158"/>
      <c r="E12" s="158"/>
      <c r="J12" s="162"/>
      <c r="K12" s="162"/>
    </row>
    <row r="13" spans="1:18" x14ac:dyDescent="0.2">
      <c r="J13" s="162"/>
      <c r="K13" s="162"/>
    </row>
    <row r="14" spans="1:18" x14ac:dyDescent="0.2">
      <c r="A14" s="157" t="s">
        <v>52</v>
      </c>
      <c r="B14" s="27" t="s">
        <v>54</v>
      </c>
      <c r="C14" s="27" t="s">
        <v>55</v>
      </c>
      <c r="D14" s="27" t="s">
        <v>56</v>
      </c>
      <c r="F14" s="27" t="s">
        <v>98</v>
      </c>
      <c r="G14" s="162"/>
      <c r="J14" s="162"/>
      <c r="K14" s="162"/>
    </row>
    <row r="15" spans="1:18" x14ac:dyDescent="0.2">
      <c r="A15" s="27">
        <v>1</v>
      </c>
      <c r="B15" s="27" t="s">
        <v>53</v>
      </c>
      <c r="C15" s="163">
        <v>0</v>
      </c>
      <c r="D15" s="165">
        <v>1</v>
      </c>
      <c r="F15" s="27" t="s">
        <v>96</v>
      </c>
      <c r="G15" s="165">
        <v>2</v>
      </c>
    </row>
    <row r="16" spans="1:18" x14ac:dyDescent="0.2">
      <c r="A16" s="27">
        <v>2</v>
      </c>
      <c r="B16" s="164">
        <v>1000</v>
      </c>
      <c r="C16" s="163">
        <v>0.3</v>
      </c>
      <c r="F16" s="27" t="s">
        <v>79</v>
      </c>
      <c r="G16" s="165">
        <v>2</v>
      </c>
    </row>
    <row r="17" spans="1:17" x14ac:dyDescent="0.2">
      <c r="B17" s="164"/>
      <c r="C17" s="163"/>
      <c r="F17" s="27" t="s">
        <v>97</v>
      </c>
      <c r="G17" s="165">
        <v>2</v>
      </c>
    </row>
    <row r="20" spans="1:17" x14ac:dyDescent="0.2">
      <c r="A20" s="157" t="s">
        <v>85</v>
      </c>
    </row>
    <row r="21" spans="1:17" x14ac:dyDescent="0.2">
      <c r="A21" s="165">
        <v>1</v>
      </c>
    </row>
    <row r="23" spans="1:17" x14ac:dyDescent="0.2">
      <c r="A23" s="157" t="s">
        <v>66</v>
      </c>
      <c r="C23" s="27" t="s">
        <v>91</v>
      </c>
      <c r="M23" s="162"/>
    </row>
    <row r="24" spans="1:17" x14ac:dyDescent="0.2">
      <c r="A24" s="27">
        <v>1</v>
      </c>
      <c r="B24" s="163">
        <v>0</v>
      </c>
      <c r="C24" s="165">
        <v>1</v>
      </c>
      <c r="I24" s="158"/>
      <c r="J24" s="158"/>
      <c r="K24" s="158"/>
      <c r="L24" s="162"/>
      <c r="M24" s="162"/>
      <c r="N24" s="162"/>
      <c r="O24" s="162"/>
      <c r="P24" s="162"/>
      <c r="Q24" s="162"/>
    </row>
    <row r="25" spans="1:17" x14ac:dyDescent="0.2">
      <c r="A25" s="27">
        <v>2</v>
      </c>
      <c r="B25" s="163">
        <v>0.05</v>
      </c>
      <c r="I25" s="158"/>
      <c r="J25" s="158"/>
      <c r="K25" s="158"/>
      <c r="L25" s="162"/>
      <c r="M25" s="162"/>
      <c r="N25" s="162"/>
      <c r="O25" s="162"/>
      <c r="P25" s="162"/>
    </row>
    <row r="26" spans="1:17" x14ac:dyDescent="0.2">
      <c r="A26" s="27">
        <v>3</v>
      </c>
      <c r="B26" s="163">
        <v>0.1</v>
      </c>
      <c r="I26" s="158"/>
      <c r="J26" s="158"/>
      <c r="K26" s="158"/>
      <c r="L26" s="162"/>
      <c r="M26" s="162"/>
      <c r="N26" s="162"/>
      <c r="O26" s="162"/>
      <c r="P26" s="162"/>
    </row>
    <row r="27" spans="1:17" x14ac:dyDescent="0.2">
      <c r="A27" s="27">
        <v>4</v>
      </c>
      <c r="B27" s="163">
        <v>0.15</v>
      </c>
      <c r="I27" s="158"/>
      <c r="J27" s="158"/>
      <c r="K27" s="158"/>
      <c r="L27" s="162"/>
      <c r="M27" s="162"/>
      <c r="N27" s="162"/>
      <c r="O27" s="162"/>
      <c r="P27" s="162"/>
    </row>
    <row r="28" spans="1:17" x14ac:dyDescent="0.2">
      <c r="A28" s="27">
        <v>5</v>
      </c>
      <c r="B28" s="163">
        <v>0.2</v>
      </c>
      <c r="I28" s="158"/>
      <c r="J28" s="158"/>
      <c r="K28" s="158"/>
      <c r="L28" s="162"/>
    </row>
    <row r="36" spans="2:8" x14ac:dyDescent="0.2">
      <c r="C36" s="162"/>
      <c r="D36" s="162"/>
      <c r="E36" s="162"/>
    </row>
    <row r="37" spans="2:8" x14ac:dyDescent="0.2">
      <c r="B37" s="162"/>
      <c r="C37" s="162"/>
      <c r="D37" s="162"/>
      <c r="E37" s="162"/>
    </row>
    <row r="38" spans="2:8" x14ac:dyDescent="0.2">
      <c r="B38" s="162"/>
      <c r="C38" s="162"/>
      <c r="D38" s="162"/>
      <c r="E38" s="162"/>
      <c r="G38" s="162"/>
      <c r="H38" s="162"/>
    </row>
    <row r="39" spans="2:8" x14ac:dyDescent="0.2">
      <c r="B39" s="162"/>
      <c r="C39" s="162"/>
      <c r="D39" s="162"/>
      <c r="E39" s="162"/>
    </row>
    <row r="40" spans="2:8" x14ac:dyDescent="0.2">
      <c r="B40" s="162"/>
      <c r="C40" s="162"/>
      <c r="D40" s="162"/>
      <c r="E40" s="162"/>
    </row>
    <row r="41" spans="2:8" x14ac:dyDescent="0.2">
      <c r="B41" s="162"/>
      <c r="C41" s="162"/>
      <c r="D41" s="162"/>
      <c r="E41" s="162"/>
    </row>
    <row r="42" spans="2:8" x14ac:dyDescent="0.2">
      <c r="B42" s="162"/>
      <c r="C42" s="162"/>
      <c r="D42" s="162"/>
      <c r="E42" s="162"/>
    </row>
    <row r="43" spans="2:8" x14ac:dyDescent="0.2">
      <c r="B43" s="162"/>
      <c r="C43" s="162"/>
      <c r="D43" s="162"/>
      <c r="E43" s="162"/>
    </row>
    <row r="44" spans="2:8" x14ac:dyDescent="0.2">
      <c r="B44" s="162"/>
      <c r="C44" s="162"/>
      <c r="D44" s="162"/>
      <c r="E44" s="162"/>
    </row>
    <row r="45" spans="2:8" x14ac:dyDescent="0.2">
      <c r="B45" s="162"/>
      <c r="C45" s="162"/>
      <c r="D45" s="162"/>
      <c r="E45" s="162"/>
    </row>
    <row r="46" spans="2:8" x14ac:dyDescent="0.2">
      <c r="C46" s="162"/>
    </row>
    <row r="47" spans="2:8" x14ac:dyDescent="0.2">
      <c r="C47" s="162"/>
    </row>
    <row r="48" spans="2:8" x14ac:dyDescent="0.2">
      <c r="C48" s="162"/>
    </row>
    <row r="49" spans="3:3" x14ac:dyDescent="0.2">
      <c r="C49" s="162"/>
    </row>
    <row r="50" spans="3:3" x14ac:dyDescent="0.2">
      <c r="C50" s="162"/>
    </row>
    <row r="51" spans="3:3" x14ac:dyDescent="0.2">
      <c r="C51" s="162"/>
    </row>
  </sheetData>
  <sheetProtection password="DC98" sheet="1" objects="1" scenarios="1"/>
  <phoneticPr fontId="0" type="noConversion"/>
  <conditionalFormatting sqref="N86:W86">
    <cfRule type="expression" priority="1">
      <formula>$A$21&gt;2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odpovědnost</vt:lpstr>
      <vt:lpstr>odpovědnost!Oblast_tisku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AC03101</dc:creator>
  <cp:lastModifiedBy>Madera, Jiri (AC OFU)</cp:lastModifiedBy>
  <cp:lastPrinted>2015-04-21T08:07:43Z</cp:lastPrinted>
  <dcterms:created xsi:type="dcterms:W3CDTF">2009-07-02T12:58:35Z</dcterms:created>
  <dcterms:modified xsi:type="dcterms:W3CDTF">2015-04-21T08:19:55Z</dcterms:modified>
</cp:coreProperties>
</file>